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Пк\Desktop\Новая папка 2024\Годовой отчет 2023 за год\Проект исполнения бюджета\"/>
    </mc:Choice>
  </mc:AlternateContent>
  <xr:revisionPtr revIDLastSave="0" documentId="13_ncr:1_{9F1E0704-CC4A-4515-9894-3D80F55464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6" i="4" l="1"/>
  <c r="E315" i="4" s="1"/>
  <c r="E20" i="4"/>
  <c r="E19" i="4" s="1"/>
  <c r="E18" i="4" s="1"/>
  <c r="D20" i="4"/>
  <c r="D19" i="4" s="1"/>
  <c r="D33" i="4"/>
  <c r="E351" i="4"/>
  <c r="E350" i="4" s="1"/>
  <c r="E347" i="4"/>
  <c r="E346" i="4" s="1"/>
  <c r="E340" i="4"/>
  <c r="E339" i="4" s="1"/>
  <c r="E338" i="4" s="1"/>
  <c r="E337" i="4" s="1"/>
  <c r="E336" i="4" s="1"/>
  <c r="E328" i="4"/>
  <c r="E327" i="4" s="1"/>
  <c r="E326" i="4" s="1"/>
  <c r="E325" i="4" s="1"/>
  <c r="E321" i="4"/>
  <c r="E318" i="4" s="1"/>
  <c r="E306" i="4"/>
  <c r="E305" i="4" s="1"/>
  <c r="E302" i="4"/>
  <c r="E301" i="4" s="1"/>
  <c r="E292" i="4"/>
  <c r="E291" i="4" s="1"/>
  <c r="E290" i="4" s="1"/>
  <c r="E289" i="4" s="1"/>
  <c r="E288" i="4" s="1"/>
  <c r="E284" i="4"/>
  <c r="E283" i="4" s="1"/>
  <c r="E282" i="4" s="1"/>
  <c r="E281" i="4" s="1"/>
  <c r="E280" i="4" s="1"/>
  <c r="E277" i="4"/>
  <c r="E276" i="4" s="1"/>
  <c r="E275" i="4" s="1"/>
  <c r="E274" i="4" s="1"/>
  <c r="E273" i="4" s="1"/>
  <c r="E269" i="4"/>
  <c r="E268" i="4" s="1"/>
  <c r="E267" i="4" s="1"/>
  <c r="E264" i="4"/>
  <c r="E263" i="4" s="1"/>
  <c r="E262" i="4" s="1"/>
  <c r="E261" i="4" s="1"/>
  <c r="E259" i="4"/>
  <c r="E258" i="4" s="1"/>
  <c r="E257" i="4" s="1"/>
  <c r="E256" i="4" s="1"/>
  <c r="E255" i="4" s="1"/>
  <c r="E253" i="4"/>
  <c r="E252" i="4" s="1"/>
  <c r="E251" i="4" s="1"/>
  <c r="E250" i="4" s="1"/>
  <c r="E242" i="4"/>
  <c r="E241" i="4" s="1"/>
  <c r="E240" i="4" s="1"/>
  <c r="E232" i="4"/>
  <c r="E231" i="4" s="1"/>
  <c r="E230" i="4" s="1"/>
  <c r="E229" i="4" s="1"/>
  <c r="E227" i="4"/>
  <c r="E225" i="4"/>
  <c r="E224" i="4" s="1"/>
  <c r="E218" i="4"/>
  <c r="E217" i="4" s="1"/>
  <c r="E216" i="4" s="1"/>
  <c r="E215" i="4" s="1"/>
  <c r="E212" i="4"/>
  <c r="E211" i="4" s="1"/>
  <c r="E210" i="4" s="1"/>
  <c r="E208" i="4"/>
  <c r="E207" i="4" s="1"/>
  <c r="E206" i="4" s="1"/>
  <c r="E203" i="4"/>
  <c r="E202" i="4" s="1"/>
  <c r="E201" i="4" s="1"/>
  <c r="E183" i="4"/>
  <c r="E182" i="4" s="1"/>
  <c r="E181" i="4" s="1"/>
  <c r="E180" i="4" s="1"/>
  <c r="E179" i="4" s="1"/>
  <c r="E177" i="4"/>
  <c r="E176" i="4" s="1"/>
  <c r="E175" i="4" s="1"/>
  <c r="E173" i="4"/>
  <c r="E172" i="4" s="1"/>
  <c r="E171" i="4" s="1"/>
  <c r="E165" i="4"/>
  <c r="E164" i="4" s="1"/>
  <c r="E163" i="4" s="1"/>
  <c r="E160" i="4"/>
  <c r="E159" i="4" s="1"/>
  <c r="E158" i="4" s="1"/>
  <c r="E154" i="4"/>
  <c r="E153" i="4" s="1"/>
  <c r="E152" i="4" s="1"/>
  <c r="E151" i="4" s="1"/>
  <c r="E150" i="4" s="1"/>
  <c r="E148" i="4"/>
  <c r="E147" i="4" s="1"/>
  <c r="E140" i="4"/>
  <c r="E139" i="4" s="1"/>
  <c r="E135" i="4" s="1"/>
  <c r="E132" i="4"/>
  <c r="E131" i="4" s="1"/>
  <c r="E128" i="4"/>
  <c r="E127" i="4" s="1"/>
  <c r="E122" i="4"/>
  <c r="E121" i="4" s="1"/>
  <c r="E120" i="4" s="1"/>
  <c r="E117" i="4"/>
  <c r="E116" i="4" s="1"/>
  <c r="E115" i="4" s="1"/>
  <c r="E109" i="4"/>
  <c r="E107" i="4"/>
  <c r="E106" i="4" s="1"/>
  <c r="E105" i="4" s="1"/>
  <c r="E102" i="4"/>
  <c r="E101" i="4" s="1"/>
  <c r="E98" i="4"/>
  <c r="E97" i="4" s="1"/>
  <c r="E91" i="4"/>
  <c r="E90" i="4" s="1"/>
  <c r="E86" i="4" s="1"/>
  <c r="E81" i="4"/>
  <c r="E80" i="4" s="1"/>
  <c r="E79" i="4" s="1"/>
  <c r="E76" i="4"/>
  <c r="E75" i="4" s="1"/>
  <c r="E74" i="4" s="1"/>
  <c r="E67" i="4"/>
  <c r="E66" i="4" s="1"/>
  <c r="E65" i="4" s="1"/>
  <c r="E52" i="4"/>
  <c r="E51" i="4" s="1"/>
  <c r="E49" i="4"/>
  <c r="E48" i="4" s="1"/>
  <c r="E45" i="4"/>
  <c r="E44" i="4" s="1"/>
  <c r="E43" i="4" s="1"/>
  <c r="E39" i="4"/>
  <c r="E38" i="4" s="1"/>
  <c r="E37" i="4" s="1"/>
  <c r="E36" i="4" s="1"/>
  <c r="E35" i="4" s="1"/>
  <c r="E33" i="4"/>
  <c r="E32" i="4" s="1"/>
  <c r="E31" i="4" s="1"/>
  <c r="E30" i="4" s="1"/>
  <c r="E29" i="4" s="1"/>
  <c r="E24" i="4"/>
  <c r="E23" i="4" s="1"/>
  <c r="E22" i="4" s="1"/>
  <c r="D128" i="4"/>
  <c r="D127" i="4" s="1"/>
  <c r="D132" i="4"/>
  <c r="D131" i="4" s="1"/>
  <c r="D140" i="4"/>
  <c r="D139" i="4" s="1"/>
  <c r="D135" i="4" s="1"/>
  <c r="D148" i="4"/>
  <c r="D146" i="4" s="1"/>
  <c r="D98" i="4"/>
  <c r="D97" i="4" s="1"/>
  <c r="D102" i="4"/>
  <c r="D101" i="4" s="1"/>
  <c r="D107" i="4"/>
  <c r="D106" i="4" s="1"/>
  <c r="D105" i="4" s="1"/>
  <c r="D109" i="4"/>
  <c r="D117" i="4"/>
  <c r="D116" i="4" s="1"/>
  <c r="D115" i="4" s="1"/>
  <c r="D122" i="4"/>
  <c r="D121" i="4" s="1"/>
  <c r="D120" i="4" s="1"/>
  <c r="D177" i="4"/>
  <c r="D176" i="4" s="1"/>
  <c r="D175" i="4" s="1"/>
  <c r="D173" i="4"/>
  <c r="D172" i="4" s="1"/>
  <c r="D171" i="4" s="1"/>
  <c r="D165" i="4"/>
  <c r="D164" i="4" s="1"/>
  <c r="D163" i="4" s="1"/>
  <c r="D160" i="4"/>
  <c r="D159" i="4" s="1"/>
  <c r="D158" i="4" s="1"/>
  <c r="D154" i="4"/>
  <c r="D153" i="4" s="1"/>
  <c r="D152" i="4" s="1"/>
  <c r="D151" i="4" s="1"/>
  <c r="D150" i="4" s="1"/>
  <c r="E223" i="4" l="1"/>
  <c r="E222" i="4" s="1"/>
  <c r="D157" i="4"/>
  <c r="D156" i="4" s="1"/>
  <c r="D96" i="4"/>
  <c r="D95" i="4" s="1"/>
  <c r="D94" i="4" s="1"/>
  <c r="E42" i="4"/>
  <c r="E41" i="4" s="1"/>
  <c r="E146" i="4"/>
  <c r="E345" i="4"/>
  <c r="E344" i="4" s="1"/>
  <c r="E343" i="4" s="1"/>
  <c r="E324" i="4" s="1"/>
  <c r="E314" i="4"/>
  <c r="E313" i="4" s="1"/>
  <c r="E312" i="4" s="1"/>
  <c r="E235" i="4"/>
  <c r="E234" i="4" s="1"/>
  <c r="E17" i="4"/>
  <c r="E16" i="4" s="1"/>
  <c r="E300" i="4"/>
  <c r="E126" i="4"/>
  <c r="E125" i="4" s="1"/>
  <c r="E124" i="4" s="1"/>
  <c r="E96" i="4"/>
  <c r="E95" i="4" s="1"/>
  <c r="E94" i="4" s="1"/>
  <c r="E114" i="4"/>
  <c r="E113" i="4" s="1"/>
  <c r="E157" i="4"/>
  <c r="E156" i="4" s="1"/>
  <c r="E200" i="4"/>
  <c r="E199" i="4" s="1"/>
  <c r="E214" i="4"/>
  <c r="E64" i="4"/>
  <c r="E63" i="4" s="1"/>
  <c r="D126" i="4"/>
  <c r="D125" i="4" s="1"/>
  <c r="D124" i="4" s="1"/>
  <c r="D114" i="4"/>
  <c r="D113" i="4" s="1"/>
  <c r="D147" i="4"/>
  <c r="D253" i="4"/>
  <c r="D252" i="4" s="1"/>
  <c r="D251" i="4" s="1"/>
  <c r="D250" i="4" s="1"/>
  <c r="D259" i="4"/>
  <c r="D258" i="4" s="1"/>
  <c r="D257" i="4" s="1"/>
  <c r="D256" i="4" s="1"/>
  <c r="D255" i="4" s="1"/>
  <c r="D18" i="4"/>
  <c r="D24" i="4"/>
  <c r="D23" i="4" s="1"/>
  <c r="D22" i="4" s="1"/>
  <c r="D32" i="4"/>
  <c r="D31" i="4" s="1"/>
  <c r="D30" i="4" s="1"/>
  <c r="D29" i="4" s="1"/>
  <c r="D208" i="4"/>
  <c r="D207" i="4" s="1"/>
  <c r="D206" i="4" s="1"/>
  <c r="D203" i="4"/>
  <c r="D202" i="4" s="1"/>
  <c r="D201" i="4" s="1"/>
  <c r="D232" i="4"/>
  <c r="D231" i="4" s="1"/>
  <c r="D230" i="4" s="1"/>
  <c r="D229" i="4" s="1"/>
  <c r="D227" i="4"/>
  <c r="D225" i="4"/>
  <c r="D224" i="4" s="1"/>
  <c r="D218" i="4"/>
  <c r="D217" i="4" s="1"/>
  <c r="D216" i="4" s="1"/>
  <c r="D215" i="4" s="1"/>
  <c r="D45" i="4"/>
  <c r="D44" i="4" s="1"/>
  <c r="D43" i="4" s="1"/>
  <c r="D52" i="4"/>
  <c r="D51" i="4" s="1"/>
  <c r="D49" i="4" s="1"/>
  <c r="D48" i="4" s="1"/>
  <c r="D67" i="4"/>
  <c r="D66" i="4" s="1"/>
  <c r="D65" i="4" s="1"/>
  <c r="D76" i="4"/>
  <c r="D75" i="4" s="1"/>
  <c r="D74" i="4" s="1"/>
  <c r="D81" i="4"/>
  <c r="D80" i="4" s="1"/>
  <c r="D79" i="4" s="1"/>
  <c r="D91" i="4"/>
  <c r="D90" i="4" s="1"/>
  <c r="D86" i="4" s="1"/>
  <c r="D277" i="4"/>
  <c r="D276" i="4" s="1"/>
  <c r="D275" i="4" s="1"/>
  <c r="D274" i="4" s="1"/>
  <c r="D273" i="4" s="1"/>
  <c r="D264" i="4"/>
  <c r="D263" i="4" s="1"/>
  <c r="D262" i="4" s="1"/>
  <c r="D261" i="4" s="1"/>
  <c r="D269" i="4"/>
  <c r="D268" i="4" s="1"/>
  <c r="D267" i="4" s="1"/>
  <c r="D284" i="4"/>
  <c r="D283" i="4" s="1"/>
  <c r="D282" i="4" s="1"/>
  <c r="D281" i="4" s="1"/>
  <c r="D280" i="4" s="1"/>
  <c r="D292" i="4"/>
  <c r="D291" i="4" s="1"/>
  <c r="D290" i="4" s="1"/>
  <c r="D289" i="4" s="1"/>
  <c r="D288" i="4" s="1"/>
  <c r="D302" i="4"/>
  <c r="D301" i="4" s="1"/>
  <c r="D306" i="4"/>
  <c r="D305" i="4" s="1"/>
  <c r="D315" i="4"/>
  <c r="D321" i="4"/>
  <c r="D318" i="4" s="1"/>
  <c r="D328" i="4"/>
  <c r="D327" i="4" s="1"/>
  <c r="D326" i="4" s="1"/>
  <c r="D325" i="4" s="1"/>
  <c r="D347" i="4"/>
  <c r="D346" i="4" s="1"/>
  <c r="D351" i="4"/>
  <c r="D350" i="4" s="1"/>
  <c r="D340" i="4"/>
  <c r="D339" i="4" s="1"/>
  <c r="D338" i="4" s="1"/>
  <c r="D337" i="4" s="1"/>
  <c r="D336" i="4" s="1"/>
  <c r="D183" i="4"/>
  <c r="D182" i="4" s="1"/>
  <c r="D181" i="4" s="1"/>
  <c r="D180" i="4" s="1"/>
  <c r="D179" i="4" s="1"/>
  <c r="D242" i="4"/>
  <c r="D241" i="4" s="1"/>
  <c r="D240" i="4" s="1"/>
  <c r="D212" i="4"/>
  <c r="D211" i="4" s="1"/>
  <c r="D210" i="4" s="1"/>
  <c r="D39" i="4"/>
  <c r="D38" i="4" s="1"/>
  <c r="D37" i="4" s="1"/>
  <c r="D36" i="4" s="1"/>
  <c r="D35" i="4" s="1"/>
  <c r="D235" i="4" l="1"/>
  <c r="D223" i="4"/>
  <c r="D222" i="4" s="1"/>
  <c r="D214" i="4" s="1"/>
  <c r="D200" i="4"/>
  <c r="D17" i="4"/>
  <c r="D16" i="4" s="1"/>
  <c r="E299" i="4"/>
  <c r="E298" i="4" s="1"/>
  <c r="D300" i="4"/>
  <c r="D93" i="4"/>
  <c r="E93" i="4"/>
  <c r="E9" i="4" s="1"/>
  <c r="D42" i="4"/>
  <c r="D41" i="4" s="1"/>
  <c r="D234" i="4"/>
  <c r="D199" i="4"/>
  <c r="D64" i="4"/>
  <c r="D63" i="4" s="1"/>
  <c r="D314" i="4"/>
  <c r="D313" i="4" s="1"/>
  <c r="D312" i="4" s="1"/>
  <c r="D345" i="4"/>
  <c r="D344" i="4" s="1"/>
  <c r="D343" i="4" s="1"/>
  <c r="D324" i="4" s="1"/>
  <c r="E8" i="4" l="1"/>
  <c r="D299" i="4"/>
  <c r="D298" i="4" s="1"/>
  <c r="D9" i="4" s="1"/>
  <c r="D8" i="4" l="1"/>
</calcChain>
</file>

<file path=xl/sharedStrings.xml><?xml version="1.0" encoding="utf-8"?>
<sst xmlns="http://schemas.openxmlformats.org/spreadsheetml/2006/main" count="1037" uniqueCount="282">
  <si>
    <t xml:space="preserve"> Наименование показателя</t>
  </si>
  <si>
    <t>4</t>
  </si>
  <si>
    <t>в том числе:</t>
  </si>
  <si>
    <t>Расходы бюджета - всего</t>
  </si>
  <si>
    <t>200</t>
  </si>
  <si>
    <t xml:space="preserve">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</si>
  <si>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Депутаты представительного органа муниципального образования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</si>
  <si>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</si>
  <si>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</si>
  <si>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Иные выплаты государственных (муниципальных) органов привлекаемым лицам</t>
  </si>
  <si>
    <t xml:space="preserve">  Муниципальная программа "Совершенствование системы муниципального управления муниципального образования "Городское поселение "Город Ермолино"</t>
  </si>
  <si>
    <t xml:space="preserve">  Основное мероприятие "Повышение качества управления муниципальными финансами"</t>
  </si>
  <si>
    <t xml:space="preserve">  Центральный аппарат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</si>
  <si>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</si>
  <si>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</si>
  <si>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</si>
  <si>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</si>
  <si>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</si>
  <si>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Закупка энергетических ресурсов</t>
  </si>
  <si>
    <t xml:space="preserve">  Обеспечение деятельности главы администрации</t>
  </si>
  <si>
    <t xml:space="preserve">  Глава местной администрации (исполнительно-распорядительного органа муниципального образования)</t>
  </si>
  <si>
    <t xml:space="preserve">  Муниципальная программа "Безопасность жизнедеятельности на территории муниципального образования "Городское поселение "Город Ермолино"</t>
  </si>
  <si>
    <t xml:space="preserve">  Основное мероприятие "Подготовка населения в области обеспечения безопасности жизнедеятельности"</t>
  </si>
  <si>
    <t xml:space="preserve">  Резервный фонд местной администрации</t>
  </si>
  <si>
    <t xml:space="preserve">  Иные бюджетные ассигнования</t>
  </si>
  <si>
    <t xml:space="preserve">  Резервные средства</t>
  </si>
  <si>
    <t xml:space="preserve">  Муниципальная программа "Кадровая политика в муниципальном образовании "Городское поселение "Город Ермолино"</t>
  </si>
  <si>
    <t xml:space="preserve">  Основное мероприятие "Повышение социальной защиты и привлекательности службы в органах местного самоуправления"</t>
  </si>
  <si>
    <t xml:space="preserve">  Кадровый потенциал учреждений и повышение заинтересованности муниципальных служащих в качестве оказываемых услуг населению</t>
  </si>
  <si>
    <t xml:space="preserve">  Информационное, материально-техническое обеспечение работников органов местного самоуправления, повышение квалификации</t>
  </si>
  <si>
    <t xml:space="preserve">  Муниципальная программа "Проведение праздничных мероприятий на территории муниципального образования "Городское поселение "Город Ермолино"</t>
  </si>
  <si>
    <t xml:space="preserve">  Основное мероприятие "Проведение мероприятий в честь Дня города Ермолино"</t>
  </si>
  <si>
    <t xml:space="preserve">  Мероприятия по проведению Дня города Ермолино</t>
  </si>
  <si>
    <t xml:space="preserve">  Социальное обеспечение и иные выплаты населению</t>
  </si>
  <si>
    <t xml:space="preserve">  Иные выплаты населению</t>
  </si>
  <si>
    <t xml:space="preserve">  Основное мероприятие "Проведение мероприятий в честь Дня Победы в Великой Отечественной войне 1941-1945 гг."</t>
  </si>
  <si>
    <t xml:space="preserve">  Празднование Дня Победы в Великой Отечественной войне 1941-1945 гг.</t>
  </si>
  <si>
    <t xml:space="preserve">  Основное мероприятие "Проведение прочих мероприятий"</t>
  </si>
  <si>
    <t xml:space="preserve">  Проведение прочих праздничных мероприятий</t>
  </si>
  <si>
    <t xml:space="preserve">  Муниципальная программа "Управление имущественным комплексом муниципального образования "Городское поселение "Город Ермолино"</t>
  </si>
  <si>
    <t xml:space="preserve">  Основное мероприятие "Мероприятия по управлению имущественным комплексом муниципального образования "Городское поселение "Город Ермолино"</t>
  </si>
  <si>
    <t xml:space="preserve">  Мероприятия по эффективному использованию муниципального имущества</t>
  </si>
  <si>
    <t xml:space="preserve">  Выполнение других обязательств государства</t>
  </si>
  <si>
    <t xml:space="preserve">  Непрограммные расходы федеральных и областных органов исполнительной власти</t>
  </si>
  <si>
    <t xml:space="preserve">  Непрограммные расходы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</si>
  <si>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</si>
  <si>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Осуществление первичного воинского учета на территориях, где отсутствуют военные комиссариаты</t>
  </si>
  <si>
    <t xml:space="preserve">  Закупка товаров, работ и услуг в сфере информационно-коммуникационных технологий</t>
  </si>
  <si>
    <t xml:space="preserve">  Хозяйственная группа</t>
  </si>
  <si>
    <t xml:space="preserve">  Предупреждение и ликвидация чрезвычайных ситуаций</t>
  </si>
  <si>
    <t xml:space="preserve">  Расходы на обеспечение деятельности ЕДДС</t>
  </si>
  <si>
    <t xml:space="preserve">  Расходы на обеспечение деятельности ДНД</t>
  </si>
  <si>
    <t xml:space="preserve">  Реализация мероприятий по обеспечению пожарной безопасности на территории поселения</t>
  </si>
  <si>
    <t xml:space="preserve">  Муниципальная программа "Развитие дорожного хозяйства муниципального образования "Городское поселение "Город Ермолино"</t>
  </si>
  <si>
    <t xml:space="preserve">  Основное мероприятие "Приведение сети автомобильных дорог в соответствие с нормативными требованиями"</t>
  </si>
  <si>
    <t xml:space="preserve">  Содержание сети автомобильных дорог</t>
  </si>
  <si>
    <t xml:space="preserve">  Организация безопасности дорожного движения</t>
  </si>
  <si>
    <t xml:space="preserve">  Содержание, ремонт и капитальный ремонт сети автомобильных дорог за счет средств дорожного фонда</t>
  </si>
  <si>
    <t xml:space="preserve">  Реализация мероприятий в области земельных отношений и инвентаризации объектов</t>
  </si>
  <si>
    <t xml:space="preserve">  Муниципальная программа "Развитие жилищной и коммунальной инфраструктуры"</t>
  </si>
  <si>
    <t xml:space="preserve">  Основное мероприятие "Обеспечение комфортных условий проживания граждан"</t>
  </si>
  <si>
    <t xml:space="preserve">  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</si>
  <si>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 xml:space="preserve">  Муниципальная программа "Развитие системы социального обслуживания населения муниципального образования "Городское поселение "Город Ермолино"</t>
  </si>
  <si>
    <t xml:space="preserve">  Основное мероприятие "Улучшение качества жизни пожилых людей, инвалидов, малоимущих семей и иных категорий граждан"</t>
  </si>
  <si>
    <t xml:space="preserve">  Осуществление мер социальной поддержки малообеспеченных граждан, пенсионеров и инвалидов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</si>
  <si>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</si>
  <si>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</si>
  <si>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Основное мероприятие "Обеспечение качественными коммунальными услугами"</t>
  </si>
  <si>
    <t xml:space="preserve">  Ремонт и содержание водопроводных и канализационных сетей</t>
  </si>
  <si>
    <t xml:space="preserve">  Муниципальная программа "Энергосбережение и повышение энергетической эффективности в системах коммунальной инфраструктуры"</t>
  </si>
  <si>
    <t xml:space="preserve">  Основное мероприятие "Обеспечение рационального использования топливно-энергетических ресурсов"</t>
  </si>
  <si>
    <t xml:space="preserve">  Организация теплоснабжения</t>
  </si>
  <si>
    <t xml:space="preserve">  Организация систем индивидуального поквартирного теплоснабжения</t>
  </si>
  <si>
    <t xml:space="preserve">  Мероприятия, направленные на энергосбережение и повышение энергоэффективности в Калужской области</t>
  </si>
  <si>
    <t xml:space="preserve">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</si>
  <si>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</si>
  <si>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Муниципальная программа "Благоустройство территории МО "Городское поселение "г.Ермолино"</t>
  </si>
  <si>
    <t xml:space="preserve">  Основное мероприятие "Улучшение благоустройства города"</t>
  </si>
  <si>
    <t xml:space="preserve">  Уличное освещение</t>
  </si>
  <si>
    <t xml:space="preserve">  Организация ритуальных услуг и содержание мест захоронения</t>
  </si>
  <si>
    <t xml:space="preserve">  Организация сбора и вывоза бытовых отходов и мусора</t>
  </si>
  <si>
    <t xml:space="preserve">  Прочие мероприятия по благоустройству</t>
  </si>
  <si>
    <t xml:space="preserve">  Муниципальная программа "Формирование современной городской среды"</t>
  </si>
  <si>
    <t xml:space="preserve">  Основное мероприятие "Повышение уровня комфортности современной городской среды</t>
  </si>
  <si>
    <t xml:space="preserve">  Ремонт и капитальный ремонт дворовых территорий многоквартирных домов</t>
  </si>
  <si>
    <t xml:space="preserve">  Федеральный проект "Формирование комфортной городской среды"</t>
  </si>
  <si>
    <t xml:space="preserve">  Реализация программ формирования современной городской среды</t>
  </si>
  <si>
    <t xml:space="preserve">  Муниципальная программа "Молодёжь"</t>
  </si>
  <si>
    <t xml:space="preserve">  Основное мероприятие "Создание условий для адаптации молодёжи в современном обществе"</t>
  </si>
  <si>
    <t xml:space="preserve">  Вовлечение молодежи в социальную политику</t>
  </si>
  <si>
    <t xml:space="preserve">  Муниципальная программа "Развитие культуры в городе Ермолино"</t>
  </si>
  <si>
    <t xml:space="preserve">  Подпрограмма "Обеспечение деятельности МУК ДК "Полёт" муниципальной программы "Развитие культуры в городе Ермолино"</t>
  </si>
  <si>
    <t xml:space="preserve">  Основное мероприятие "Создание условий для развития культуры"</t>
  </si>
  <si>
    <t xml:space="preserve">  Расходы на обеспечение деятельности муниципальных учреждений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</si>
  <si>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</si>
  <si>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</si>
  <si>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</si>
  <si>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Мероприятия по развитию материально-технической базы</t>
  </si>
  <si>
    <t xml:space="preserve">  Организация и проведение культурно-досуговых мероприятий</t>
  </si>
  <si>
    <t xml:space="preserve">  Подпрограмма "Обслуживание библиотек" муниципальной программы "Развитие культуры в городе Ермолино"</t>
  </si>
  <si>
    <t xml:space="preserve">  Основное мероприятие "Создание условий для развития библиотечного обслуживания"</t>
  </si>
  <si>
    <t xml:space="preserve">  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</t>
  </si>
  <si>
    <t xml:space="preserve">  Межбюджетные трансферты</t>
  </si>
  <si>
    <t xml:space="preserve">  Иные межбюджетные трансферты</t>
  </si>
  <si>
    <t xml:space="preserve">  Проведение мероприятий для граждан пожилого возраста, инвалидов и других категорий граждан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</si>
  <si>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</si>
  <si>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</si>
  <si>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</si>
  <si>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Муниципальная программа "Развитие физической культуры и спорта на территории МО "Городское поселение "г.Ермолино"</t>
  </si>
  <si>
    <t xml:space="preserve">  Основное мероприятие "Создание условий для благоприятной адаптации молодежи в современном обществе"</t>
  </si>
  <si>
    <t xml:space="preserve">  Организация и проведение спортивно-массовых, физкультурных и спортивных мероприятий</t>
  </si>
  <si>
    <t xml:space="preserve">  Иные выплаты учреждений привлекаемым лицам</t>
  </si>
  <si>
    <t xml:space="preserve">  Укрепление и развитие материально-технической базы для занятия населения физической культуры и спортом</t>
  </si>
  <si>
    <t xml:space="preserve">  Муниципальная программа "Развитие и деятельность средств массовой информации на территории муниципального образования "Городское поселение "Город  Ермолино"</t>
  </si>
  <si>
    <t xml:space="preserve">  Основное мероприятие "Создание условий для информационного обеспечения населения"</t>
  </si>
  <si>
    <t xml:space="preserve">  Мероприятия по информированию населения</t>
  </si>
  <si>
    <t>Социальное обеспеченние и иные выплаты населению</t>
  </si>
  <si>
    <t>Социальные выплата граждангам кроме публичных нормативных социальных выплат</t>
  </si>
  <si>
    <t>Пособия, компенсации и иные социальные выплаты гражданам , кроме публичных нормативных обязательств</t>
  </si>
  <si>
    <t>Иные бюджетные ассигнования</t>
  </si>
  <si>
    <t>Уплата налогов сборов и иных платежей</t>
  </si>
  <si>
    <t>Уплата прочих налогов, сборов</t>
  </si>
  <si>
    <t>Уплата иных платежей</t>
  </si>
  <si>
    <t>Закупка товаров работ и услуг в целях капитального ремонта государственного, муниципального имущества</t>
  </si>
  <si>
    <t>Организация в границах поселений электро-, тепло-, газо-, водоснабжения и водоотведения на территориии Боровского района.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</si>
  <si>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</t>
  </si>
  <si>
    <t xml:space="preserve">Субсидии на возмещение недополученных доходов и (или) возмещение фактических понесенных затрат в связи с производством (реализацией)  товаров, выполнением работ, оказанием услуг </t>
  </si>
  <si>
    <t>000</t>
  </si>
  <si>
    <t>240</t>
  </si>
  <si>
    <t>244</t>
  </si>
  <si>
    <t>247</t>
  </si>
  <si>
    <t>242</t>
  </si>
  <si>
    <t>100</t>
  </si>
  <si>
    <t>120</t>
  </si>
  <si>
    <t>123</t>
  </si>
  <si>
    <t>121</t>
  </si>
  <si>
    <t>129</t>
  </si>
  <si>
    <t>110</t>
  </si>
  <si>
    <t>111</t>
  </si>
  <si>
    <t>119</t>
  </si>
  <si>
    <t>300</t>
  </si>
  <si>
    <t>360</t>
  </si>
  <si>
    <t>600</t>
  </si>
  <si>
    <t>630</t>
  </si>
  <si>
    <t>633</t>
  </si>
  <si>
    <t>113</t>
  </si>
  <si>
    <t>800</t>
  </si>
  <si>
    <t>810</t>
  </si>
  <si>
    <t>811</t>
  </si>
  <si>
    <t>870</t>
  </si>
  <si>
    <t>850</t>
  </si>
  <si>
    <t>852</t>
  </si>
  <si>
    <t>853</t>
  </si>
  <si>
    <t>320</t>
  </si>
  <si>
    <t>321</t>
  </si>
  <si>
    <t>81 0 00 00000</t>
  </si>
  <si>
    <t>81 0 00 00420</t>
  </si>
  <si>
    <t>68 0 00 00000</t>
  </si>
  <si>
    <t>68 0 01 00000</t>
  </si>
  <si>
    <t>68 0 01 00400</t>
  </si>
  <si>
    <t>75 0 00 00000</t>
  </si>
  <si>
    <t>75 0 00 00480</t>
  </si>
  <si>
    <t>09 0 00 00000</t>
  </si>
  <si>
    <t>09 0 01 00600</t>
  </si>
  <si>
    <t>08 0 00 00000</t>
  </si>
  <si>
    <t>08 0 01 00750</t>
  </si>
  <si>
    <t>08 0 01 08020</t>
  </si>
  <si>
    <t>27 0 00 00000</t>
  </si>
  <si>
    <t>27 0 01 00000</t>
  </si>
  <si>
    <t>27 0 01 27010</t>
  </si>
  <si>
    <t>27 0 02 00000</t>
  </si>
  <si>
    <t>27 0 02 27020</t>
  </si>
  <si>
    <t>27 0 04 00000</t>
  </si>
  <si>
    <t>27 0 04 27070</t>
  </si>
  <si>
    <t>38 0 00 00000</t>
  </si>
  <si>
    <t>38 0 01 00000</t>
  </si>
  <si>
    <t>38 0 01 98030</t>
  </si>
  <si>
    <t>68 0 01 00920</t>
  </si>
  <si>
    <t>88 0 00 00000</t>
  </si>
  <si>
    <t>88 8 00 00000</t>
  </si>
  <si>
    <t>88 8 00 00530</t>
  </si>
  <si>
    <t>88 8 00 51180</t>
  </si>
  <si>
    <t xml:space="preserve">09 0 00 00000 </t>
  </si>
  <si>
    <t>09 0 01 00000</t>
  </si>
  <si>
    <t>09 0 01 00940</t>
  </si>
  <si>
    <t>09 0 01 09020</t>
  </si>
  <si>
    <t>09 0 01 09050</t>
  </si>
  <si>
    <t>09 0 01 09060</t>
  </si>
  <si>
    <t>09 0 01 09090</t>
  </si>
  <si>
    <t>24 0 00 00000</t>
  </si>
  <si>
    <t>24 0 01 00000</t>
  </si>
  <si>
    <t>24 0 01 24010</t>
  </si>
  <si>
    <t>24 0 01 24040</t>
  </si>
  <si>
    <t>24 0 01 24050</t>
  </si>
  <si>
    <t>38 0 01 98050</t>
  </si>
  <si>
    <t>05 0 00 00000</t>
  </si>
  <si>
    <t>05 0 01 00000</t>
  </si>
  <si>
    <t>05 0 01 05020</t>
  </si>
  <si>
    <t>03 0 00 00000</t>
  </si>
  <si>
    <t>03 0 01 00000</t>
  </si>
  <si>
    <t>03 0 01 03020</t>
  </si>
  <si>
    <t>03 0 01 03023</t>
  </si>
  <si>
    <t>05 0 02 00000</t>
  </si>
  <si>
    <t>05 0 02 05050</t>
  </si>
  <si>
    <t>30 0 00 00000</t>
  </si>
  <si>
    <t>30 0 01 00000</t>
  </si>
  <si>
    <t>30 0 01 19080</t>
  </si>
  <si>
    <t>30 0 01 90040</t>
  </si>
  <si>
    <t>30 0 01 90080</t>
  </si>
  <si>
    <t xml:space="preserve"> 30 0 01 S9110</t>
  </si>
  <si>
    <t>19 0 00 00000</t>
  </si>
  <si>
    <t>19 0 01 00000</t>
  </si>
  <si>
    <t>19 0 01 19010</t>
  </si>
  <si>
    <t>19 0 01 19030</t>
  </si>
  <si>
    <t>19 0 01 19050</t>
  </si>
  <si>
    <t>19 0 01 19060</t>
  </si>
  <si>
    <t>20 0 00 00000</t>
  </si>
  <si>
    <t>20 0 01 00000</t>
  </si>
  <si>
    <t>20 0 01 20070</t>
  </si>
  <si>
    <t xml:space="preserve">20 0 F2 00000 </t>
  </si>
  <si>
    <t xml:space="preserve">20 0 F2 55550 </t>
  </si>
  <si>
    <t>46 0 00 00000</t>
  </si>
  <si>
    <t>46 0 01 00000</t>
  </si>
  <si>
    <t>46 0 01 46010</t>
  </si>
  <si>
    <t>11 0 00 00000</t>
  </si>
  <si>
    <t>11 1 00 00000</t>
  </si>
  <si>
    <t>11 1 01 00000</t>
  </si>
  <si>
    <t>11 1 01 11010</t>
  </si>
  <si>
    <t>11 2 00 00000</t>
  </si>
  <si>
    <t>11 2 01 00000</t>
  </si>
  <si>
    <t>11 2 01 00590</t>
  </si>
  <si>
    <t>11 2 01 11010</t>
  </si>
  <si>
    <t>03 0 01 79210</t>
  </si>
  <si>
    <t>03 0 01 03033</t>
  </si>
  <si>
    <t>13 0 00 00000</t>
  </si>
  <si>
    <t>13 0 01 00000</t>
  </si>
  <si>
    <t>13 0 01 00590</t>
  </si>
  <si>
    <t>13 0 01 13010</t>
  </si>
  <si>
    <t>13 0 01 13050</t>
  </si>
  <si>
    <t>23 0 00 00000</t>
  </si>
  <si>
    <t>23 0 01 00000</t>
  </si>
  <si>
    <t>23 0 01 23010</t>
  </si>
  <si>
    <t>Целевая статья</t>
  </si>
  <si>
    <t>Группы и подгруппы видов расходов</t>
  </si>
  <si>
    <t>Измененные бюджетные ассигнования</t>
  </si>
  <si>
    <t>47 0 00 00000</t>
  </si>
  <si>
    <t>47 0 01 47303</t>
  </si>
  <si>
    <t>Капитальный ремонт дороги по ул. Ломоносова и ул. Кирова в г. Ермолинол Боровского района Калужской области</t>
  </si>
  <si>
    <t xml:space="preserve">  Ремонт и капитальный ремонт сети автомобильных дорог</t>
  </si>
  <si>
    <t>24 0 01 24020</t>
  </si>
  <si>
    <t xml:space="preserve">  Муниципальная программа "Реализация проектов развития общественной инфраструктуры муниципальных образований, основанных на местных инициативах"</t>
  </si>
  <si>
    <t xml:space="preserve">  Основное мероприятие "Реализация инициативных проектов"</t>
  </si>
  <si>
    <t>243</t>
  </si>
  <si>
    <t xml:space="preserve">  Реализация проектов развития общественной инфраструктуры муниципальных образований, основанных на местных инициативах</t>
  </si>
  <si>
    <t>47 0 01 S0240</t>
  </si>
  <si>
    <t xml:space="preserve">  Содержание зеленого хозяйства</t>
  </si>
  <si>
    <t>19 0 01 19040</t>
  </si>
  <si>
    <t xml:space="preserve"> 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</si>
  <si>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19 0 01 12060</t>
  </si>
  <si>
    <t>500</t>
  </si>
  <si>
    <t>540</t>
  </si>
  <si>
    <t xml:space="preserve">  Субсидии</t>
  </si>
  <si>
    <t xml:space="preserve">  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</si>
  <si>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 30 0 01 S9111</t>
  </si>
  <si>
    <t>Муниципальные программы:</t>
  </si>
  <si>
    <t>Непрограммные направления деятельности:</t>
  </si>
  <si>
    <t xml:space="preserve">  Организация, проведение и участие населения в физкультурных и спортивных мероприятиях</t>
  </si>
  <si>
    <t>13 0 01 13030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</si>
  <si>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</si>
  <si>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</si>
  <si>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>830</t>
  </si>
  <si>
    <t>831</t>
  </si>
  <si>
    <t>08 0 01 00540</t>
  </si>
  <si>
    <t>Стимулирование сотрудников органов местного самоуправленияБоровского района за выполнение особо важных заданий</t>
  </si>
  <si>
    <t>312</t>
  </si>
  <si>
    <t>08 0 01 08010</t>
  </si>
  <si>
    <t>Иные пенсии, социальные доплата к пенсии</t>
  </si>
  <si>
    <t>11 1 01 11110</t>
  </si>
  <si>
    <t>Фактическое исполнения</t>
  </si>
  <si>
    <t>11 1 01 00590</t>
  </si>
  <si>
    <t>Отчет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ходе выполнения муниципальных программ по муниципальному образованию "Городское поселение "Город Ермолино" за 2023 год.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</si>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</sst>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Arial"/>
    </font>
    <font>
      <sz val="10"/>
      <color rgb="FF000000"/>
      <name val="Arial"/>
    </font>
    <font>
      <sz val="12"/>
      <color rgb="FF000000"/>
      <name val="Arial Cyr"/>
      <charset val="204"/>
    </font>
    <font>
      <sz val="12"/>
      <name val="Calibri"/>
      <family val="2"/>
      <scheme val="minor"/>
    </font>
    <font>
      <sz val="12"/>
      <color rgb="FF000000"/>
      <name val="Arial Cyr"/>
    </font>
    <font>
      <sz val="12"/>
      <name val="Arial Cyr"/>
    </font>
    <font>
      <b/>
      <sz val="12"/>
      <color rgb="FF000000"/>
      <name val="Arial Cyr"/>
      <charset val="204"/>
    </font>
    <font>
      <b/>
      <sz val="12"/>
      <name val="Arial Cyr"/>
    </font>
    <font>
      <b/>
      <sz val="12"/>
      <name val="Arial Cyr"/>
      <charset val="204"/>
    </font>
    <font>
      <sz val="12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hair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hair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8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2" fillId="0" borderId="1"/>
    <xf numFmtId="0" fontId="16" fillId="0" borderId="27">
      <alignment wrapText="1"/>
    </xf>
    <xf numFmtId="0" fontId="16" fillId="0" borderId="27"/>
    <xf numFmtId="0" fontId="16" fillId="2" borderId="27">
      <alignment wrapText="1"/>
    </xf>
    <xf numFmtId="0" fontId="16" fillId="0" borderId="1"/>
    <xf numFmtId="0" fontId="15" fillId="0" borderId="2"/>
    <xf numFmtId="0" fontId="12" fillId="0" borderId="1"/>
    <xf numFmtId="0" fontId="12" fillId="0" borderId="1"/>
    <xf numFmtId="0" fontId="12" fillId="0" borderId="1"/>
    <xf numFmtId="0" fontId="15" fillId="0" borderId="1"/>
    <xf numFmtId="0" fontId="15" fillId="0" borderId="1"/>
    <xf numFmtId="0" fontId="17" fillId="3" borderId="1"/>
    <xf numFmtId="0" fontId="15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12" fillId="0" borderId="1"/>
    <xf numFmtId="0" fontId="12" fillId="0" borderId="1"/>
    <xf numFmtId="0" fontId="6" fillId="0" borderId="11"/>
    <xf numFmtId="0" fontId="6" fillId="0" borderId="3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12" fillId="0" borderId="1"/>
    <xf numFmtId="0" fontId="12" fillId="0" borderId="1"/>
    <xf numFmtId="0" fontId="12" fillId="0" borderId="1"/>
    <xf numFmtId="0" fontId="12" fillId="0" borderId="1"/>
    <xf numFmtId="0" fontId="8" fillId="0" borderId="1"/>
    <xf numFmtId="0" fontId="6" fillId="0" borderId="2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11" fillId="3" borderId="1"/>
    <xf numFmtId="0" fontId="6" fillId="0" borderId="1"/>
    <xf numFmtId="0" fontId="12" fillId="0" borderId="1"/>
    <xf numFmtId="0" fontId="12" fillId="0" borderId="1"/>
    <xf numFmtId="0" fontId="12" fillId="0" borderId="1"/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/>
    <xf numFmtId="0" fontId="13" fillId="0" borderId="0" xfId="0" applyFont="1" applyFill="1" applyProtection="1">
      <protection locked="0"/>
    </xf>
    <xf numFmtId="4" fontId="0" fillId="0" borderId="0" xfId="0" applyNumberFormat="1" applyProtection="1">
      <protection locked="0"/>
    </xf>
    <xf numFmtId="4" fontId="0" fillId="0" borderId="0" xfId="0" applyNumberFormat="1"/>
    <xf numFmtId="0" fontId="0" fillId="4" borderId="0" xfId="0" applyFill="1" applyProtection="1">
      <protection locked="0"/>
    </xf>
    <xf numFmtId="4" fontId="0" fillId="4" borderId="0" xfId="0" applyNumberFormat="1" applyFill="1" applyProtection="1">
      <protection locked="0"/>
    </xf>
    <xf numFmtId="0" fontId="19" fillId="0" borderId="0" xfId="0" applyFont="1"/>
    <xf numFmtId="0" fontId="19" fillId="4" borderId="1" xfId="0" applyFont="1" applyFill="1" applyBorder="1"/>
    <xf numFmtId="0" fontId="20" fillId="0" borderId="4" xfId="50" applyNumberFormat="1" applyFont="1" applyBorder="1" applyProtection="1">
      <alignment horizontal="center" vertical="center" shrinkToFit="1"/>
    </xf>
    <xf numFmtId="49" fontId="21" fillId="4" borderId="44" xfId="51" applyNumberFormat="1" applyFont="1" applyFill="1" applyBorder="1" applyProtection="1">
      <alignment horizontal="center" vertical="center" shrinkToFit="1"/>
    </xf>
    <xf numFmtId="49" fontId="20" fillId="0" borderId="17" xfId="38" applyNumberFormat="1" applyFont="1" applyBorder="1" applyProtection="1">
      <alignment horizontal="center"/>
    </xf>
    <xf numFmtId="4" fontId="21" fillId="4" borderId="46" xfId="39" applyNumberFormat="1" applyFont="1" applyFill="1" applyBorder="1" applyProtection="1">
      <alignment horizontal="right" shrinkToFit="1"/>
    </xf>
    <xf numFmtId="49" fontId="20" fillId="0" borderId="20" xfId="42" applyNumberFormat="1" applyFont="1" applyBorder="1" applyProtection="1">
      <alignment horizontal="center"/>
    </xf>
    <xf numFmtId="49" fontId="22" fillId="0" borderId="23" xfId="61" applyNumberFormat="1" applyFont="1" applyBorder="1" applyProtection="1">
      <alignment horizontal="center" wrapText="1"/>
    </xf>
    <xf numFmtId="4" fontId="23" fillId="4" borderId="48" xfId="62" applyNumberFormat="1" applyFont="1" applyFill="1" applyBorder="1" applyProtection="1">
      <alignment horizontal="right" wrapText="1"/>
    </xf>
    <xf numFmtId="49" fontId="20" fillId="0" borderId="23" xfId="61" applyNumberFormat="1" applyFont="1" applyBorder="1" applyProtection="1">
      <alignment horizontal="center" wrapText="1"/>
    </xf>
    <xf numFmtId="4" fontId="21" fillId="4" borderId="48" xfId="62" applyNumberFormat="1" applyFont="1" applyFill="1" applyBorder="1" applyProtection="1">
      <alignment horizontal="right" wrapText="1"/>
    </xf>
    <xf numFmtId="4" fontId="23" fillId="4" borderId="48" xfId="62" applyFont="1" applyFill="1" applyBorder="1">
      <alignment horizontal="right" wrapText="1"/>
    </xf>
    <xf numFmtId="4" fontId="21" fillId="4" borderId="48" xfId="62" applyFont="1" applyFill="1" applyBorder="1">
      <alignment horizontal="right" wrapText="1"/>
    </xf>
    <xf numFmtId="4" fontId="24" fillId="4" borderId="48" xfId="62" applyNumberFormat="1" applyFont="1" applyFill="1" applyBorder="1" applyProtection="1">
      <alignment horizontal="right" wrapText="1"/>
    </xf>
    <xf numFmtId="4" fontId="25" fillId="4" borderId="48" xfId="62" applyNumberFormat="1" applyFont="1" applyFill="1" applyBorder="1" applyProtection="1">
      <alignment horizontal="right" wrapText="1"/>
    </xf>
    <xf numFmtId="49" fontId="22" fillId="0" borderId="23" xfId="61" applyFont="1" applyBorder="1">
      <alignment horizontal="center" wrapText="1"/>
    </xf>
    <xf numFmtId="4" fontId="24" fillId="4" borderId="48" xfId="62" applyFont="1" applyFill="1" applyBorder="1">
      <alignment horizontal="right" wrapText="1"/>
    </xf>
    <xf numFmtId="49" fontId="20" fillId="0" borderId="23" xfId="61" applyFont="1" applyBorder="1">
      <alignment horizontal="center" wrapText="1"/>
    </xf>
    <xf numFmtId="4" fontId="25" fillId="4" borderId="48" xfId="62" applyFont="1" applyFill="1" applyBorder="1">
      <alignment horizontal="right" wrapText="1"/>
    </xf>
    <xf numFmtId="49" fontId="20" fillId="0" borderId="52" xfId="61" applyNumberFormat="1" applyFont="1" applyBorder="1" applyProtection="1">
      <alignment horizontal="center" wrapText="1"/>
    </xf>
    <xf numFmtId="49" fontId="20" fillId="0" borderId="36" xfId="61" applyFont="1" applyBorder="1">
      <alignment horizontal="center" wrapText="1"/>
    </xf>
    <xf numFmtId="4" fontId="25" fillId="4" borderId="49" xfId="62" applyFont="1" applyFill="1" applyBorder="1">
      <alignment horizontal="right" wrapText="1"/>
    </xf>
    <xf numFmtId="49" fontId="22" fillId="0" borderId="23" xfId="61" applyFont="1" applyFill="1" applyBorder="1">
      <alignment horizontal="center" wrapText="1"/>
    </xf>
    <xf numFmtId="49" fontId="20" fillId="0" borderId="23" xfId="61" applyFont="1" applyFill="1" applyBorder="1">
      <alignment horizontal="center" wrapText="1"/>
    </xf>
    <xf numFmtId="49" fontId="20" fillId="0" borderId="35" xfId="61" applyNumberFormat="1" applyFont="1" applyBorder="1" applyProtection="1">
      <alignment horizontal="center" wrapText="1"/>
    </xf>
    <xf numFmtId="4" fontId="21" fillId="4" borderId="51" xfId="62" applyNumberFormat="1" applyFont="1" applyFill="1" applyBorder="1" applyProtection="1">
      <alignment horizontal="right" wrapText="1"/>
    </xf>
    <xf numFmtId="0" fontId="5" fillId="0" borderId="1" xfId="2" applyNumberFormat="1" applyFont="1" applyProtection="1">
      <alignment horizontal="center"/>
    </xf>
    <xf numFmtId="0" fontId="26" fillId="0" borderId="0" xfId="0" applyFont="1"/>
    <xf numFmtId="0" fontId="1" fillId="0" borderId="43" xfId="33" applyNumberFormat="1" applyFont="1" applyBorder="1" applyProtection="1">
      <alignment horizontal="center" vertical="center"/>
    </xf>
    <xf numFmtId="0" fontId="1" fillId="0" borderId="45" xfId="36" applyNumberFormat="1" applyFont="1" applyBorder="1" applyProtection="1">
      <alignment horizontal="left" wrapText="1"/>
    </xf>
    <xf numFmtId="0" fontId="1" fillId="0" borderId="47" xfId="40" applyNumberFormat="1" applyFont="1" applyBorder="1" applyProtection="1">
      <alignment horizontal="left" wrapText="1"/>
    </xf>
    <xf numFmtId="0" fontId="27" fillId="0" borderId="45" xfId="59" applyNumberFormat="1" applyFont="1" applyBorder="1" applyProtection="1">
      <alignment horizontal="left" wrapText="1"/>
    </xf>
    <xf numFmtId="0" fontId="1" fillId="0" borderId="45" xfId="59" applyNumberFormat="1" applyFont="1" applyBorder="1" applyProtection="1">
      <alignment horizontal="left" wrapText="1"/>
    </xf>
    <xf numFmtId="0" fontId="27" fillId="0" borderId="45" xfId="59" applyFont="1" applyBorder="1">
      <alignment horizontal="left" wrapText="1"/>
    </xf>
    <xf numFmtId="0" fontId="1" fillId="0" borderId="45" xfId="59" applyFont="1" applyBorder="1">
      <alignment horizontal="left" wrapText="1"/>
    </xf>
    <xf numFmtId="0" fontId="1" fillId="0" borderId="50" xfId="59" applyNumberFormat="1" applyFont="1" applyBorder="1" applyProtection="1">
      <alignment horizontal="left" wrapText="1"/>
    </xf>
    <xf numFmtId="0" fontId="1" fillId="4" borderId="45" xfId="59" applyNumberFormat="1" applyFont="1" applyFill="1" applyBorder="1" applyProtection="1">
      <alignment horizontal="left" wrapText="1"/>
    </xf>
    <xf numFmtId="49" fontId="20" fillId="4" borderId="23" xfId="61" applyNumberFormat="1" applyFont="1" applyFill="1" applyBorder="1" applyProtection="1">
      <alignment horizontal="center" wrapText="1"/>
    </xf>
    <xf numFmtId="0" fontId="20" fillId="4" borderId="45" xfId="59" applyNumberFormat="1" applyFont="1" applyFill="1" applyBorder="1" applyProtection="1">
      <alignment horizontal="left" wrapText="1"/>
    </xf>
    <xf numFmtId="0" fontId="19" fillId="0" borderId="0" xfId="0" applyFont="1" applyAlignment="1">
      <alignment wrapText="1"/>
    </xf>
    <xf numFmtId="0" fontId="0" fillId="0" borderId="1" xfId="0" applyBorder="1" applyAlignment="1">
      <alignment horizontal="center"/>
    </xf>
    <xf numFmtId="4" fontId="13" fillId="0" borderId="0" xfId="0" applyNumberFormat="1" applyFont="1" applyProtection="1">
      <protection locked="0"/>
    </xf>
    <xf numFmtId="49" fontId="28" fillId="4" borderId="39" xfId="30" applyNumberFormat="1" applyFont="1" applyFill="1" applyBorder="1" applyAlignment="1" applyProtection="1">
      <alignment horizontal="center" vertical="center" wrapText="1"/>
    </xf>
    <xf numFmtId="49" fontId="28" fillId="4" borderId="41" xfId="30" applyFont="1" applyFill="1" applyBorder="1" applyAlignment="1">
      <alignment horizontal="center" vertical="center" wrapText="1"/>
    </xf>
    <xf numFmtId="4" fontId="19" fillId="4" borderId="20" xfId="0" applyNumberFormat="1" applyFont="1" applyFill="1" applyBorder="1" applyAlignment="1" applyProtection="1">
      <protection locked="0"/>
    </xf>
    <xf numFmtId="0" fontId="0" fillId="0" borderId="23" xfId="0" applyBorder="1" applyAlignment="1"/>
    <xf numFmtId="0" fontId="18" fillId="0" borderId="1" xfId="2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2" fillId="0" borderId="1" xfId="2" applyNumberFormat="1" applyBorder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1" fillId="0" borderId="37" xfId="29" applyNumberFormat="1" applyFont="1" applyBorder="1" applyProtection="1">
      <alignment horizontal="center" vertical="top" wrapText="1"/>
    </xf>
    <xf numFmtId="0" fontId="11" fillId="0" borderId="40" xfId="29" applyNumberFormat="1" applyFont="1" applyBorder="1" applyProtection="1">
      <alignment horizontal="center" vertical="top" wrapText="1"/>
    </xf>
    <xf numFmtId="0" fontId="11" fillId="0" borderId="42" xfId="29" applyNumberFormat="1" applyFont="1" applyBorder="1" applyProtection="1">
      <alignment horizontal="center" vertical="top" wrapText="1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4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11" fillId="0" borderId="38" xfId="29" applyNumberFormat="1" applyFont="1" applyBorder="1" applyAlignment="1" applyProtection="1">
      <alignment horizontal="center" vertical="center" wrapText="1"/>
    </xf>
  </cellXfs>
  <cellStyles count="183">
    <cellStyle name="br" xfId="124" xr:uid="{00000000-0005-0000-0000-000000000000}"/>
    <cellStyle name="br 2" xfId="175" xr:uid="{00000000-0005-0000-0000-000001000000}"/>
    <cellStyle name="br 3" xfId="145" xr:uid="{00000000-0005-0000-0000-000002000000}"/>
    <cellStyle name="col" xfId="123" xr:uid="{00000000-0005-0000-0000-000003000000}"/>
    <cellStyle name="col 2" xfId="174" xr:uid="{00000000-0005-0000-0000-000004000000}"/>
    <cellStyle name="col 3" xfId="144" xr:uid="{00000000-0005-0000-0000-000005000000}"/>
    <cellStyle name="st128" xfId="120" xr:uid="{00000000-0005-0000-0000-000006000000}"/>
    <cellStyle name="style0" xfId="125" xr:uid="{00000000-0005-0000-0000-000007000000}"/>
    <cellStyle name="style0 2" xfId="176" xr:uid="{00000000-0005-0000-0000-000008000000}"/>
    <cellStyle name="style0 3" xfId="146" xr:uid="{00000000-0005-0000-0000-000009000000}"/>
    <cellStyle name="td" xfId="126" xr:uid="{00000000-0005-0000-0000-00000A000000}"/>
    <cellStyle name="td 2" xfId="177" xr:uid="{00000000-0005-0000-0000-00000B000000}"/>
    <cellStyle name="td 3" xfId="147" xr:uid="{00000000-0005-0000-0000-00000C000000}"/>
    <cellStyle name="tr" xfId="122" xr:uid="{00000000-0005-0000-0000-00000D000000}"/>
    <cellStyle name="tr 2" xfId="173" xr:uid="{00000000-0005-0000-0000-00000E000000}"/>
    <cellStyle name="tr 3" xfId="143" xr:uid="{00000000-0005-0000-0000-00000F000000}"/>
    <cellStyle name="xl100" xfId="74" xr:uid="{00000000-0005-0000-0000-000010000000}"/>
    <cellStyle name="xl101" xfId="78" xr:uid="{00000000-0005-0000-0000-000011000000}"/>
    <cellStyle name="xl102" xfId="83" xr:uid="{00000000-0005-0000-0000-000012000000}"/>
    <cellStyle name="xl103" xfId="86" xr:uid="{00000000-0005-0000-0000-000013000000}"/>
    <cellStyle name="xl104" xfId="75" xr:uid="{00000000-0005-0000-0000-000014000000}"/>
    <cellStyle name="xl105" xfId="79" xr:uid="{00000000-0005-0000-0000-000015000000}"/>
    <cellStyle name="xl106" xfId="84" xr:uid="{00000000-0005-0000-0000-000016000000}"/>
    <cellStyle name="xl107" xfId="87" xr:uid="{00000000-0005-0000-0000-000017000000}"/>
    <cellStyle name="xl108" xfId="80" xr:uid="{00000000-0005-0000-0000-000018000000}"/>
    <cellStyle name="xl109" xfId="88" xr:uid="{00000000-0005-0000-0000-000019000000}"/>
    <cellStyle name="xl110" xfId="91" xr:uid="{00000000-0005-0000-0000-00001A000000}"/>
    <cellStyle name="xl111" xfId="76" xr:uid="{00000000-0005-0000-0000-00001B000000}"/>
    <cellStyle name="xl112" xfId="81" xr:uid="{00000000-0005-0000-0000-00001C000000}"/>
    <cellStyle name="xl113" xfId="82" xr:uid="{00000000-0005-0000-0000-00001D000000}"/>
    <cellStyle name="xl114" xfId="89" xr:uid="{00000000-0005-0000-0000-00001E000000}"/>
    <cellStyle name="xl115" xfId="92" xr:uid="{00000000-0005-0000-0000-00001F000000}"/>
    <cellStyle name="xl116" xfId="94" xr:uid="{00000000-0005-0000-0000-000020000000}"/>
    <cellStyle name="xl116 2" xfId="164" xr:uid="{00000000-0005-0000-0000-000021000000}"/>
    <cellStyle name="xl116 3" xfId="138" xr:uid="{00000000-0005-0000-0000-000022000000}"/>
    <cellStyle name="xl117" xfId="95" xr:uid="{00000000-0005-0000-0000-000023000000}"/>
    <cellStyle name="xl117 2" xfId="165" xr:uid="{00000000-0005-0000-0000-000024000000}"/>
    <cellStyle name="xl117 3" xfId="139" xr:uid="{00000000-0005-0000-0000-000025000000}"/>
    <cellStyle name="xl118" xfId="96" xr:uid="{00000000-0005-0000-0000-000026000000}"/>
    <cellStyle name="xl118 2" xfId="166" xr:uid="{00000000-0005-0000-0000-000027000000}"/>
    <cellStyle name="xl118 3" xfId="140" xr:uid="{00000000-0005-0000-0000-000028000000}"/>
    <cellStyle name="xl119" xfId="97" xr:uid="{00000000-0005-0000-0000-000029000000}"/>
    <cellStyle name="xl120" xfId="98" xr:uid="{00000000-0005-0000-0000-00002A000000}"/>
    <cellStyle name="xl121" xfId="99" xr:uid="{00000000-0005-0000-0000-00002B000000}"/>
    <cellStyle name="xl122" xfId="100" xr:uid="{00000000-0005-0000-0000-00002C000000}"/>
    <cellStyle name="xl123" xfId="105" xr:uid="{00000000-0005-0000-0000-00002D000000}"/>
    <cellStyle name="xl124" xfId="110" xr:uid="{00000000-0005-0000-0000-00002E000000}"/>
    <cellStyle name="xl125" xfId="114" xr:uid="{00000000-0005-0000-0000-00002F000000}"/>
    <cellStyle name="xl126" xfId="117" xr:uid="{00000000-0005-0000-0000-000030000000}"/>
    <cellStyle name="xl126 2" xfId="171" xr:uid="{00000000-0005-0000-0000-000031000000}"/>
    <cellStyle name="xl126 3" xfId="141" xr:uid="{00000000-0005-0000-0000-000032000000}"/>
    <cellStyle name="xl127" xfId="119" xr:uid="{00000000-0005-0000-0000-000033000000}"/>
    <cellStyle name="xl128" xfId="121" xr:uid="{00000000-0005-0000-0000-000034000000}"/>
    <cellStyle name="xl129" xfId="101" xr:uid="{00000000-0005-0000-0000-000035000000}"/>
    <cellStyle name="xl130" xfId="106" xr:uid="{00000000-0005-0000-0000-000036000000}"/>
    <cellStyle name="xl131" xfId="108" xr:uid="{00000000-0005-0000-0000-000037000000}"/>
    <cellStyle name="xl132" xfId="111" xr:uid="{00000000-0005-0000-0000-000038000000}"/>
    <cellStyle name="xl133" xfId="112" xr:uid="{00000000-0005-0000-0000-000039000000}"/>
    <cellStyle name="xl134" xfId="115" xr:uid="{00000000-0005-0000-0000-00003A000000}"/>
    <cellStyle name="xl135" xfId="109" xr:uid="{00000000-0005-0000-0000-00003B000000}"/>
    <cellStyle name="xl136" xfId="118" xr:uid="{00000000-0005-0000-0000-00003C000000}"/>
    <cellStyle name="xl136 2" xfId="172" xr:uid="{00000000-0005-0000-0000-00003D000000}"/>
    <cellStyle name="xl136 3" xfId="142" xr:uid="{00000000-0005-0000-0000-00003E000000}"/>
    <cellStyle name="xl137" xfId="102" xr:uid="{00000000-0005-0000-0000-00003F000000}"/>
    <cellStyle name="xl138" xfId="113" xr:uid="{00000000-0005-0000-0000-000040000000}"/>
    <cellStyle name="xl139" xfId="103" xr:uid="{00000000-0005-0000-0000-000041000000}"/>
    <cellStyle name="xl140" xfId="107" xr:uid="{00000000-0005-0000-0000-000042000000}"/>
    <cellStyle name="xl141" xfId="104" xr:uid="{00000000-0005-0000-0000-000043000000}"/>
    <cellStyle name="xl142" xfId="116" xr:uid="{00000000-0005-0000-0000-000044000000}"/>
    <cellStyle name="xl143" xfId="129" xr:uid="{00000000-0005-0000-0000-000045000000}"/>
    <cellStyle name="xl21" xfId="127" xr:uid="{00000000-0005-0000-0000-000046000000}"/>
    <cellStyle name="xl21 2" xfId="178" xr:uid="{00000000-0005-0000-0000-000047000000}"/>
    <cellStyle name="xl21 3" xfId="148" xr:uid="{00000000-0005-0000-0000-000048000000}"/>
    <cellStyle name="xl22" xfId="1" xr:uid="{00000000-0005-0000-0000-000049000000}"/>
    <cellStyle name="xl23" xfId="5" xr:uid="{00000000-0005-0000-0000-00004A000000}"/>
    <cellStyle name="xl24" xfId="10" xr:uid="{00000000-0005-0000-0000-00004B000000}"/>
    <cellStyle name="xl25" xfId="16" xr:uid="{00000000-0005-0000-0000-00004C000000}"/>
    <cellStyle name="xl26" xfId="29" xr:uid="{00000000-0005-0000-0000-00004D000000}"/>
    <cellStyle name="xl27" xfId="33" xr:uid="{00000000-0005-0000-0000-00004E000000}"/>
    <cellStyle name="xl28" xfId="36" xr:uid="{00000000-0005-0000-0000-00004F000000}"/>
    <cellStyle name="xl29" xfId="40" xr:uid="{00000000-0005-0000-0000-000050000000}"/>
    <cellStyle name="xl30" xfId="44" xr:uid="{00000000-0005-0000-0000-000051000000}"/>
    <cellStyle name="xl31" xfId="14" xr:uid="{00000000-0005-0000-0000-000052000000}"/>
    <cellStyle name="xl31 2" xfId="154" xr:uid="{00000000-0005-0000-0000-000053000000}"/>
    <cellStyle name="xl31 3" xfId="134" xr:uid="{00000000-0005-0000-0000-000054000000}"/>
    <cellStyle name="xl32" xfId="128" xr:uid="{00000000-0005-0000-0000-000055000000}"/>
    <cellStyle name="xl32 2" xfId="179" xr:uid="{00000000-0005-0000-0000-000056000000}"/>
    <cellStyle name="xl32 3" xfId="149" xr:uid="{00000000-0005-0000-0000-000057000000}"/>
    <cellStyle name="xl33" xfId="24" xr:uid="{00000000-0005-0000-0000-000058000000}"/>
    <cellStyle name="xl34" xfId="34" xr:uid="{00000000-0005-0000-0000-000059000000}"/>
    <cellStyle name="xl35" xfId="37" xr:uid="{00000000-0005-0000-0000-00005A000000}"/>
    <cellStyle name="xl36" xfId="41" xr:uid="{00000000-0005-0000-0000-00005B000000}"/>
    <cellStyle name="xl37" xfId="45" xr:uid="{00000000-0005-0000-0000-00005C000000}"/>
    <cellStyle name="xl38" xfId="6" xr:uid="{00000000-0005-0000-0000-00005D000000}"/>
    <cellStyle name="xl39" xfId="38" xr:uid="{00000000-0005-0000-0000-00005E000000}"/>
    <cellStyle name="xl40" xfId="42" xr:uid="{00000000-0005-0000-0000-00005F000000}"/>
    <cellStyle name="xl41" xfId="46" xr:uid="{00000000-0005-0000-0000-000060000000}"/>
    <cellStyle name="xl42" xfId="17" xr:uid="{00000000-0005-0000-0000-000061000000}"/>
    <cellStyle name="xl43" xfId="20" xr:uid="{00000000-0005-0000-0000-000062000000}"/>
    <cellStyle name="xl44" xfId="22" xr:uid="{00000000-0005-0000-0000-000063000000}"/>
    <cellStyle name="xl45" xfId="25" xr:uid="{00000000-0005-0000-0000-000064000000}"/>
    <cellStyle name="xl46" xfId="30" xr:uid="{00000000-0005-0000-0000-000065000000}"/>
    <cellStyle name="xl47" xfId="35" xr:uid="{00000000-0005-0000-0000-000066000000}"/>
    <cellStyle name="xl48" xfId="39" xr:uid="{00000000-0005-0000-0000-000067000000}"/>
    <cellStyle name="xl49" xfId="43" xr:uid="{00000000-0005-0000-0000-000068000000}"/>
    <cellStyle name="xl50" xfId="47" xr:uid="{00000000-0005-0000-0000-000069000000}"/>
    <cellStyle name="xl51" xfId="2" xr:uid="{00000000-0005-0000-0000-00006A000000}"/>
    <cellStyle name="xl52" xfId="7" xr:uid="{00000000-0005-0000-0000-00006B000000}"/>
    <cellStyle name="xl53" xfId="11" xr:uid="{00000000-0005-0000-0000-00006C000000}"/>
    <cellStyle name="xl54" xfId="18" xr:uid="{00000000-0005-0000-0000-00006D000000}"/>
    <cellStyle name="xl55" xfId="23" xr:uid="{00000000-0005-0000-0000-00006E000000}"/>
    <cellStyle name="xl56" xfId="26" xr:uid="{00000000-0005-0000-0000-00006F000000}"/>
    <cellStyle name="xl57" xfId="3" xr:uid="{00000000-0005-0000-0000-000070000000}"/>
    <cellStyle name="xl58" xfId="8" xr:uid="{00000000-0005-0000-0000-000071000000}"/>
    <cellStyle name="xl59" xfId="12" xr:uid="{00000000-0005-0000-0000-000072000000}"/>
    <cellStyle name="xl60" xfId="15" xr:uid="{00000000-0005-0000-0000-000073000000}"/>
    <cellStyle name="xl61" xfId="19" xr:uid="{00000000-0005-0000-0000-000074000000}"/>
    <cellStyle name="xl62" xfId="21" xr:uid="{00000000-0005-0000-0000-000075000000}"/>
    <cellStyle name="xl63" xfId="27" xr:uid="{00000000-0005-0000-0000-000076000000}"/>
    <cellStyle name="xl64" xfId="28" xr:uid="{00000000-0005-0000-0000-000077000000}"/>
    <cellStyle name="xl65" xfId="4" xr:uid="{00000000-0005-0000-0000-000078000000}"/>
    <cellStyle name="xl65 2" xfId="151" xr:uid="{00000000-0005-0000-0000-000079000000}"/>
    <cellStyle name="xl65 3" xfId="131" xr:uid="{00000000-0005-0000-0000-00007A000000}"/>
    <cellStyle name="xl66" xfId="9" xr:uid="{00000000-0005-0000-0000-00007B000000}"/>
    <cellStyle name="xl66 2" xfId="152" xr:uid="{00000000-0005-0000-0000-00007C000000}"/>
    <cellStyle name="xl66 3" xfId="132" xr:uid="{00000000-0005-0000-0000-00007D000000}"/>
    <cellStyle name="xl67" xfId="13" xr:uid="{00000000-0005-0000-0000-00007E000000}"/>
    <cellStyle name="xl67 2" xfId="153" xr:uid="{00000000-0005-0000-0000-00007F000000}"/>
    <cellStyle name="xl67 3" xfId="133" xr:uid="{00000000-0005-0000-0000-000080000000}"/>
    <cellStyle name="xl68" xfId="31" xr:uid="{00000000-0005-0000-0000-000081000000}"/>
    <cellStyle name="xl69" xfId="32" xr:uid="{00000000-0005-0000-0000-000082000000}"/>
    <cellStyle name="xl70" xfId="59" xr:uid="{00000000-0005-0000-0000-000083000000}"/>
    <cellStyle name="xl71" xfId="65" xr:uid="{00000000-0005-0000-0000-000084000000}"/>
    <cellStyle name="xl72" xfId="71" xr:uid="{00000000-0005-0000-0000-000085000000}"/>
    <cellStyle name="xl72 2" xfId="157" xr:uid="{00000000-0005-0000-0000-000086000000}"/>
    <cellStyle name="xl72 3" xfId="135" xr:uid="{00000000-0005-0000-0000-000087000000}"/>
    <cellStyle name="xl73" xfId="53" xr:uid="{00000000-0005-0000-0000-000088000000}"/>
    <cellStyle name="xl74" xfId="56" xr:uid="{00000000-0005-0000-0000-000089000000}"/>
    <cellStyle name="xl75" xfId="60" xr:uid="{00000000-0005-0000-0000-00008A000000}"/>
    <cellStyle name="xl76" xfId="66" xr:uid="{00000000-0005-0000-0000-00008B000000}"/>
    <cellStyle name="xl77" xfId="72" xr:uid="{00000000-0005-0000-0000-00008C000000}"/>
    <cellStyle name="xl77 2" xfId="158" xr:uid="{00000000-0005-0000-0000-00008D000000}"/>
    <cellStyle name="xl77 3" xfId="136" xr:uid="{00000000-0005-0000-0000-00008E000000}"/>
    <cellStyle name="xl78" xfId="50" xr:uid="{00000000-0005-0000-0000-00008F000000}"/>
    <cellStyle name="xl79" xfId="61" xr:uid="{00000000-0005-0000-0000-000090000000}"/>
    <cellStyle name="xl80" xfId="67" xr:uid="{00000000-0005-0000-0000-000091000000}"/>
    <cellStyle name="xl81" xfId="51" xr:uid="{00000000-0005-0000-0000-000092000000}"/>
    <cellStyle name="xl82" xfId="57" xr:uid="{00000000-0005-0000-0000-000093000000}"/>
    <cellStyle name="xl83" xfId="62" xr:uid="{00000000-0005-0000-0000-000094000000}"/>
    <cellStyle name="xl84" xfId="68" xr:uid="{00000000-0005-0000-0000-000095000000}"/>
    <cellStyle name="xl85" xfId="48" xr:uid="{00000000-0005-0000-0000-000096000000}"/>
    <cellStyle name="xl86" xfId="54" xr:uid="{00000000-0005-0000-0000-000097000000}"/>
    <cellStyle name="xl87" xfId="58" xr:uid="{00000000-0005-0000-0000-000098000000}"/>
    <cellStyle name="xl88" xfId="63" xr:uid="{00000000-0005-0000-0000-000099000000}"/>
    <cellStyle name="xl89" xfId="69" xr:uid="{00000000-0005-0000-0000-00009A000000}"/>
    <cellStyle name="xl90" xfId="49" xr:uid="{00000000-0005-0000-0000-00009B000000}"/>
    <cellStyle name="xl91" xfId="52" xr:uid="{00000000-0005-0000-0000-00009C000000}"/>
    <cellStyle name="xl92" xfId="55" xr:uid="{00000000-0005-0000-0000-00009D000000}"/>
    <cellStyle name="xl93" xfId="64" xr:uid="{00000000-0005-0000-0000-00009E000000}"/>
    <cellStyle name="xl94" xfId="70" xr:uid="{00000000-0005-0000-0000-00009F000000}"/>
    <cellStyle name="xl95" xfId="73" xr:uid="{00000000-0005-0000-0000-0000A0000000}"/>
    <cellStyle name="xl96" xfId="77" xr:uid="{00000000-0005-0000-0000-0000A1000000}"/>
    <cellStyle name="xl97" xfId="85" xr:uid="{00000000-0005-0000-0000-0000A2000000}"/>
    <cellStyle name="xl98" xfId="90" xr:uid="{00000000-0005-0000-0000-0000A3000000}"/>
    <cellStyle name="xl99" xfId="93" xr:uid="{00000000-0005-0000-0000-0000A4000000}"/>
    <cellStyle name="Обычный" xfId="0" builtinId="0"/>
    <cellStyle name="Обычный 10" xfId="167" xr:uid="{00000000-0005-0000-0000-0000A6000000}"/>
    <cellStyle name="Обычный 11" xfId="160" xr:uid="{00000000-0005-0000-0000-0000A7000000}"/>
    <cellStyle name="Обычный 12" xfId="155" xr:uid="{00000000-0005-0000-0000-0000A8000000}"/>
    <cellStyle name="Обычный 13" xfId="159" xr:uid="{00000000-0005-0000-0000-0000A9000000}"/>
    <cellStyle name="Обычный 14" xfId="181" xr:uid="{00000000-0005-0000-0000-0000AA000000}"/>
    <cellStyle name="Обычный 15" xfId="180" xr:uid="{00000000-0005-0000-0000-0000AB000000}"/>
    <cellStyle name="Обычный 16" xfId="156" xr:uid="{00000000-0005-0000-0000-0000AC000000}"/>
    <cellStyle name="Обычный 17" xfId="130" xr:uid="{00000000-0005-0000-0000-0000AD000000}"/>
    <cellStyle name="Обычный 18" xfId="137" xr:uid="{00000000-0005-0000-0000-0000AE000000}"/>
    <cellStyle name="Обычный 2" xfId="150" xr:uid="{00000000-0005-0000-0000-0000AF000000}"/>
    <cellStyle name="Обычный 3" xfId="162" xr:uid="{00000000-0005-0000-0000-0000B0000000}"/>
    <cellStyle name="Обычный 4" xfId="163" xr:uid="{00000000-0005-0000-0000-0000B1000000}"/>
    <cellStyle name="Обычный 5" xfId="161" xr:uid="{00000000-0005-0000-0000-0000B2000000}"/>
    <cellStyle name="Обычный 6" xfId="168" xr:uid="{00000000-0005-0000-0000-0000B3000000}"/>
    <cellStyle name="Обычный 7" xfId="182" xr:uid="{00000000-0005-0000-0000-0000B4000000}"/>
    <cellStyle name="Обычный 8" xfId="170" xr:uid="{00000000-0005-0000-0000-0000B5000000}"/>
    <cellStyle name="Обычный 9" xfId="169" xr:uid="{00000000-0005-0000-0000-0000B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53"/>
  <sheetViews>
    <sheetView tabSelected="1" workbookViewId="0">
      <selection activeCell="F11" sqref="F11"/>
    </sheetView>
  </sheetViews>
  <sheetFormatPr defaultRowHeight="15.75" x14ac:dyDescent="0.25"/>
  <cols>
    <col min="1" max="1" width="60.140625" style="37" customWidth="1"/>
    <col min="2" max="2" width="18.140625" style="10" customWidth="1"/>
    <col min="3" max="3" width="17.140625" style="10" customWidth="1"/>
    <col min="4" max="5" width="23.42578125" style="11" customWidth="1"/>
    <col min="6" max="6" width="15.42578125" customWidth="1"/>
    <col min="7" max="7" width="11.42578125" bestFit="1" customWidth="1"/>
    <col min="8" max="8" width="13.42578125" bestFit="1" customWidth="1"/>
  </cols>
  <sheetData>
    <row r="1" spans="1:8" s="1" customFormat="1" ht="24" customHeight="1" x14ac:dyDescent="0.25">
      <c r="A1" s="36"/>
      <c r="B1" s="56"/>
      <c r="C1" s="57"/>
      <c r="D1" s="58"/>
      <c r="E1" s="49"/>
    </row>
    <row r="2" spans="1:8" s="1" customFormat="1" ht="88.5" customHeight="1" x14ac:dyDescent="0.25">
      <c r="A2" s="59" t="s">
        <v>280</v>
      </c>
      <c r="B2" s="60"/>
      <c r="C2" s="60"/>
      <c r="D2" s="61"/>
      <c r="E2" s="50"/>
      <c r="H2" s="6"/>
    </row>
    <row r="3" spans="1:8" ht="16.5" thickBot="1" x14ac:dyDescent="0.3"/>
    <row r="4" spans="1:8" s="1" customFormat="1" ht="12" customHeight="1" x14ac:dyDescent="0.25">
      <c r="A4" s="62" t="s">
        <v>0</v>
      </c>
      <c r="B4" s="65" t="s">
        <v>242</v>
      </c>
      <c r="C4" s="68" t="s">
        <v>243</v>
      </c>
      <c r="D4" s="52" t="s">
        <v>244</v>
      </c>
      <c r="E4" s="52" t="s">
        <v>278</v>
      </c>
    </row>
    <row r="5" spans="1:8" s="1" customFormat="1" ht="12" customHeight="1" x14ac:dyDescent="0.25">
      <c r="A5" s="63"/>
      <c r="B5" s="66"/>
      <c r="C5" s="66"/>
      <c r="D5" s="53"/>
      <c r="E5" s="53"/>
    </row>
    <row r="6" spans="1:8" s="1" customFormat="1" ht="26.25" customHeight="1" x14ac:dyDescent="0.25">
      <c r="A6" s="64"/>
      <c r="B6" s="67"/>
      <c r="C6" s="67"/>
      <c r="D6" s="53"/>
      <c r="E6" s="53"/>
    </row>
    <row r="7" spans="1:8" s="1" customFormat="1" ht="12" customHeight="1" thickBot="1" x14ac:dyDescent="0.3">
      <c r="A7" s="38">
        <v>1</v>
      </c>
      <c r="B7" s="12"/>
      <c r="C7" s="12"/>
      <c r="D7" s="13" t="s">
        <v>1</v>
      </c>
      <c r="E7" s="13" t="s">
        <v>1</v>
      </c>
    </row>
    <row r="8" spans="1:8" s="1" customFormat="1" ht="16.5" customHeight="1" x14ac:dyDescent="0.25">
      <c r="A8" s="39" t="s">
        <v>3</v>
      </c>
      <c r="B8" s="14"/>
      <c r="C8" s="14"/>
      <c r="D8" s="15">
        <f>D9+D324</f>
        <v>186911738.59999996</v>
      </c>
      <c r="E8" s="15">
        <f>E9+E324</f>
        <v>174956732.48999995</v>
      </c>
      <c r="H8" s="6"/>
    </row>
    <row r="9" spans="1:8" s="1" customFormat="1" ht="12" customHeight="1" x14ac:dyDescent="0.25">
      <c r="A9" s="40" t="s">
        <v>2</v>
      </c>
      <c r="B9" s="16"/>
      <c r="C9" s="16"/>
      <c r="D9" s="54">
        <f>+D11+D16+D29+D35+D41+D58+D63+D93+D124+D150+D156+D179+D190+D199+D214+D234+D255+D261+D267+D273+D280+D288+D298</f>
        <v>182410890.89999998</v>
      </c>
      <c r="E9" s="54">
        <f>+E11+E16+E29+E35+E41+E58+E63+E93+E124+E150+E156+E179+E190+E199+E214+E234+E255+E261+E267+E273+E280+E288+E298</f>
        <v>170753919.56999996</v>
      </c>
    </row>
    <row r="10" spans="1:8" s="1" customFormat="1" x14ac:dyDescent="0.25">
      <c r="A10" s="46" t="s">
        <v>264</v>
      </c>
      <c r="B10" s="47"/>
      <c r="C10" s="47"/>
      <c r="D10" s="55"/>
      <c r="E10" s="55"/>
      <c r="H10" s="6"/>
    </row>
    <row r="11" spans="1:8" s="1" customFormat="1" ht="39" x14ac:dyDescent="0.25">
      <c r="A11" s="41" t="s">
        <v>62</v>
      </c>
      <c r="B11" s="17" t="s">
        <v>198</v>
      </c>
      <c r="C11" s="17" t="s">
        <v>127</v>
      </c>
      <c r="D11" s="18">
        <v>100809.55</v>
      </c>
      <c r="E11" s="18">
        <v>100809.55</v>
      </c>
      <c r="F11" s="6" t="s">
        <v>281</v>
      </c>
    </row>
    <row r="12" spans="1:8" s="1" customFormat="1" ht="39" x14ac:dyDescent="0.25">
      <c r="A12" s="42" t="s">
        <v>63</v>
      </c>
      <c r="B12" s="19" t="s">
        <v>199</v>
      </c>
      <c r="C12" s="19" t="s">
        <v>127</v>
      </c>
      <c r="D12" s="20">
        <v>100809.55</v>
      </c>
      <c r="E12" s="20">
        <v>100809.55</v>
      </c>
      <c r="F12" s="6"/>
      <c r="G12" s="6"/>
    </row>
    <row r="13" spans="1:8" s="1" customFormat="1" ht="90" x14ac:dyDescent="0.25">
      <c r="A13" s="42" t="s">
        <v>101</v>
      </c>
      <c r="B13" s="19" t="s">
        <v>232</v>
      </c>
      <c r="C13" s="19" t="s">
        <v>127</v>
      </c>
      <c r="D13" s="20">
        <v>100809.55</v>
      </c>
      <c r="E13" s="20">
        <v>100809.55</v>
      </c>
    </row>
    <row r="14" spans="1:8" s="1" customFormat="1" x14ac:dyDescent="0.25">
      <c r="A14" s="42" t="s">
        <v>102</v>
      </c>
      <c r="B14" s="19" t="s">
        <v>232</v>
      </c>
      <c r="C14" s="19"/>
      <c r="D14" s="20">
        <v>100809.55</v>
      </c>
      <c r="E14" s="20">
        <v>100809.55</v>
      </c>
    </row>
    <row r="15" spans="1:8" s="1" customFormat="1" x14ac:dyDescent="0.25">
      <c r="A15" s="42" t="s">
        <v>103</v>
      </c>
      <c r="B15" s="19" t="s">
        <v>232</v>
      </c>
      <c r="C15" s="19"/>
      <c r="D15" s="20">
        <v>100809.55</v>
      </c>
      <c r="E15" s="20">
        <v>100809.55</v>
      </c>
    </row>
    <row r="16" spans="1:8" s="3" customFormat="1" ht="39" x14ac:dyDescent="0.25">
      <c r="A16" s="41" t="s">
        <v>62</v>
      </c>
      <c r="B16" s="17" t="s">
        <v>198</v>
      </c>
      <c r="C16" s="17" t="s">
        <v>127</v>
      </c>
      <c r="D16" s="18">
        <f>+D17</f>
        <v>1345691.2</v>
      </c>
      <c r="E16" s="18">
        <f>+E17</f>
        <v>1340490.1499999999</v>
      </c>
    </row>
    <row r="17" spans="1:5" s="1" customFormat="1" ht="39" x14ac:dyDescent="0.25">
      <c r="A17" s="42" t="s">
        <v>63</v>
      </c>
      <c r="B17" s="19" t="s">
        <v>199</v>
      </c>
      <c r="C17" s="19" t="s">
        <v>127</v>
      </c>
      <c r="D17" s="20">
        <f>+D18+D22</f>
        <v>1345691.2</v>
      </c>
      <c r="E17" s="20">
        <f>+E18+E22</f>
        <v>1340490.1499999999</v>
      </c>
    </row>
    <row r="18" spans="1:5" s="1" customFormat="1" ht="26.25" x14ac:dyDescent="0.25">
      <c r="A18" s="42" t="s">
        <v>64</v>
      </c>
      <c r="B18" s="19" t="s">
        <v>200</v>
      </c>
      <c r="C18" s="19" t="s">
        <v>127</v>
      </c>
      <c r="D18" s="20">
        <f t="shared" ref="D18:E20" si="0">+D19</f>
        <v>562683</v>
      </c>
      <c r="E18" s="20">
        <f t="shared" si="0"/>
        <v>562683</v>
      </c>
    </row>
    <row r="19" spans="1:5" s="1" customFormat="1" ht="26.25" x14ac:dyDescent="0.25">
      <c r="A19" s="42" t="s">
        <v>64</v>
      </c>
      <c r="B19" s="19" t="s">
        <v>201</v>
      </c>
      <c r="C19" s="19" t="s">
        <v>127</v>
      </c>
      <c r="D19" s="20">
        <f t="shared" si="0"/>
        <v>562683</v>
      </c>
      <c r="E19" s="20">
        <f t="shared" si="0"/>
        <v>562683</v>
      </c>
    </row>
    <row r="20" spans="1:5" s="1" customFormat="1" x14ac:dyDescent="0.25">
      <c r="A20" s="42" t="s">
        <v>33</v>
      </c>
      <c r="B20" s="19" t="s">
        <v>201</v>
      </c>
      <c r="C20" s="19" t="s">
        <v>140</v>
      </c>
      <c r="D20" s="20">
        <f t="shared" si="0"/>
        <v>562683</v>
      </c>
      <c r="E20" s="20">
        <f t="shared" si="0"/>
        <v>562683</v>
      </c>
    </row>
    <row r="21" spans="1:5" s="1" customFormat="1" x14ac:dyDescent="0.25">
      <c r="A21" s="42" t="s">
        <v>34</v>
      </c>
      <c r="B21" s="19" t="s">
        <v>201</v>
      </c>
      <c r="C21" s="19" t="s">
        <v>141</v>
      </c>
      <c r="D21" s="20">
        <v>562683</v>
      </c>
      <c r="E21" s="20">
        <v>562683</v>
      </c>
    </row>
    <row r="22" spans="1:5" s="1" customFormat="1" ht="26.25" x14ac:dyDescent="0.25">
      <c r="A22" s="42" t="s">
        <v>104</v>
      </c>
      <c r="B22" s="19" t="s">
        <v>233</v>
      </c>
      <c r="C22" s="19" t="s">
        <v>127</v>
      </c>
      <c r="D22" s="20">
        <f>+D23+D26</f>
        <v>783008.2</v>
      </c>
      <c r="E22" s="20">
        <f>+E23+E26</f>
        <v>777807.15</v>
      </c>
    </row>
    <row r="23" spans="1:5" s="1" customFormat="1" ht="26.25" x14ac:dyDescent="0.25">
      <c r="A23" s="42" t="s">
        <v>15</v>
      </c>
      <c r="B23" s="19" t="s">
        <v>233</v>
      </c>
      <c r="C23" s="19" t="s">
        <v>4</v>
      </c>
      <c r="D23" s="20">
        <f>+D24</f>
        <v>387816.2</v>
      </c>
      <c r="E23" s="20">
        <f>+E24</f>
        <v>382615.15</v>
      </c>
    </row>
    <row r="24" spans="1:5" s="1" customFormat="1" ht="26.25" x14ac:dyDescent="0.25">
      <c r="A24" s="42" t="s">
        <v>16</v>
      </c>
      <c r="B24" s="19" t="s">
        <v>233</v>
      </c>
      <c r="C24" s="19" t="s">
        <v>128</v>
      </c>
      <c r="D24" s="20">
        <f>+D25</f>
        <v>387816.2</v>
      </c>
      <c r="E24" s="20">
        <f>+E25</f>
        <v>382615.15</v>
      </c>
    </row>
    <row r="25" spans="1:5" s="1" customFormat="1" x14ac:dyDescent="0.25">
      <c r="A25" s="42" t="s">
        <v>17</v>
      </c>
      <c r="B25" s="19" t="s">
        <v>233</v>
      </c>
      <c r="C25" s="19" t="s">
        <v>129</v>
      </c>
      <c r="D25" s="20">
        <v>387816.2</v>
      </c>
      <c r="E25" s="20">
        <v>382615.15</v>
      </c>
    </row>
    <row r="26" spans="1:5" s="1" customFormat="1" ht="26.25" x14ac:dyDescent="0.25">
      <c r="A26" s="42" t="s">
        <v>105</v>
      </c>
      <c r="B26" s="19" t="s">
        <v>233</v>
      </c>
      <c r="C26" s="19" t="s">
        <v>142</v>
      </c>
      <c r="D26" s="20">
        <v>395192</v>
      </c>
      <c r="E26" s="20">
        <v>395192</v>
      </c>
    </row>
    <row r="27" spans="1:5" s="1" customFormat="1" ht="39" x14ac:dyDescent="0.25">
      <c r="A27" s="42" t="s">
        <v>106</v>
      </c>
      <c r="B27" s="19" t="s">
        <v>233</v>
      </c>
      <c r="C27" s="19" t="s">
        <v>143</v>
      </c>
      <c r="D27" s="20">
        <v>395192</v>
      </c>
      <c r="E27" s="20">
        <v>395192</v>
      </c>
    </row>
    <row r="28" spans="1:5" s="1" customFormat="1" ht="26.25" x14ac:dyDescent="0.25">
      <c r="A28" s="42" t="s">
        <v>107</v>
      </c>
      <c r="B28" s="19" t="s">
        <v>233</v>
      </c>
      <c r="C28" s="19" t="s">
        <v>144</v>
      </c>
      <c r="D28" s="20">
        <v>395192</v>
      </c>
      <c r="E28" s="20">
        <v>395192</v>
      </c>
    </row>
    <row r="29" spans="1:5" s="3" customFormat="1" ht="26.25" x14ac:dyDescent="0.25">
      <c r="A29" s="41" t="s">
        <v>59</v>
      </c>
      <c r="B29" s="17" t="s">
        <v>195</v>
      </c>
      <c r="C29" s="17" t="s">
        <v>127</v>
      </c>
      <c r="D29" s="21">
        <f t="shared" ref="D29:E33" si="1">+D30</f>
        <v>989329.39</v>
      </c>
      <c r="E29" s="21">
        <f>+E30</f>
        <v>989329.39</v>
      </c>
    </row>
    <row r="30" spans="1:5" s="1" customFormat="1" ht="26.25" x14ac:dyDescent="0.25">
      <c r="A30" s="42" t="s">
        <v>67</v>
      </c>
      <c r="B30" s="19" t="s">
        <v>202</v>
      </c>
      <c r="C30" s="19" t="s">
        <v>127</v>
      </c>
      <c r="D30" s="22">
        <f t="shared" si="1"/>
        <v>989329.39</v>
      </c>
      <c r="E30" s="22">
        <f t="shared" si="1"/>
        <v>989329.39</v>
      </c>
    </row>
    <row r="31" spans="1:5" s="1" customFormat="1" x14ac:dyDescent="0.25">
      <c r="A31" s="42" t="s">
        <v>68</v>
      </c>
      <c r="B31" s="19" t="s">
        <v>203</v>
      </c>
      <c r="C31" s="19" t="s">
        <v>127</v>
      </c>
      <c r="D31" s="22">
        <f t="shared" si="1"/>
        <v>989329.39</v>
      </c>
      <c r="E31" s="22">
        <f t="shared" si="1"/>
        <v>989329.39</v>
      </c>
    </row>
    <row r="32" spans="1:5" s="1" customFormat="1" ht="26.25" x14ac:dyDescent="0.25">
      <c r="A32" s="42" t="s">
        <v>15</v>
      </c>
      <c r="B32" s="19" t="s">
        <v>203</v>
      </c>
      <c r="C32" s="19" t="s">
        <v>4</v>
      </c>
      <c r="D32" s="22">
        <f t="shared" si="1"/>
        <v>989329.39</v>
      </c>
      <c r="E32" s="22">
        <f t="shared" si="1"/>
        <v>989329.39</v>
      </c>
    </row>
    <row r="33" spans="1:5" s="1" customFormat="1" ht="26.25" x14ac:dyDescent="0.25">
      <c r="A33" s="42" t="s">
        <v>16</v>
      </c>
      <c r="B33" s="19" t="s">
        <v>203</v>
      </c>
      <c r="C33" s="19" t="s">
        <v>128</v>
      </c>
      <c r="D33" s="22">
        <f>+D34</f>
        <v>989329.39</v>
      </c>
      <c r="E33" s="22">
        <f t="shared" si="1"/>
        <v>989329.39</v>
      </c>
    </row>
    <row r="34" spans="1:5" s="1" customFormat="1" x14ac:dyDescent="0.25">
      <c r="A34" s="42" t="s">
        <v>17</v>
      </c>
      <c r="B34" s="19" t="s">
        <v>203</v>
      </c>
      <c r="C34" s="19" t="s">
        <v>129</v>
      </c>
      <c r="D34" s="22">
        <v>989329.39</v>
      </c>
      <c r="E34" s="22">
        <v>989329.39</v>
      </c>
    </row>
    <row r="35" spans="1:5" s="3" customFormat="1" ht="26.25" x14ac:dyDescent="0.25">
      <c r="A35" s="41" t="s">
        <v>59</v>
      </c>
      <c r="B35" s="17" t="s">
        <v>195</v>
      </c>
      <c r="C35" s="17" t="s">
        <v>127</v>
      </c>
      <c r="D35" s="18">
        <f t="shared" ref="D35:E39" si="2">+D36</f>
        <v>1495516.24</v>
      </c>
      <c r="E35" s="18">
        <f t="shared" si="2"/>
        <v>1307845.77</v>
      </c>
    </row>
    <row r="36" spans="1:5" s="1" customFormat="1" ht="26.25" x14ac:dyDescent="0.25">
      <c r="A36" s="42" t="s">
        <v>60</v>
      </c>
      <c r="B36" s="19" t="s">
        <v>196</v>
      </c>
      <c r="C36" s="19" t="s">
        <v>127</v>
      </c>
      <c r="D36" s="20">
        <f t="shared" si="2"/>
        <v>1495516.24</v>
      </c>
      <c r="E36" s="20">
        <f t="shared" si="2"/>
        <v>1307845.77</v>
      </c>
    </row>
    <row r="37" spans="1:5" s="1" customFormat="1" ht="39" x14ac:dyDescent="0.25">
      <c r="A37" s="42" t="s">
        <v>61</v>
      </c>
      <c r="B37" s="19" t="s">
        <v>197</v>
      </c>
      <c r="C37" s="19" t="s">
        <v>127</v>
      </c>
      <c r="D37" s="20">
        <f t="shared" si="2"/>
        <v>1495516.24</v>
      </c>
      <c r="E37" s="20">
        <f t="shared" si="2"/>
        <v>1307845.77</v>
      </c>
    </row>
    <row r="38" spans="1:5" s="1" customFormat="1" ht="26.25" x14ac:dyDescent="0.25">
      <c r="A38" s="42" t="s">
        <v>15</v>
      </c>
      <c r="B38" s="19" t="s">
        <v>197</v>
      </c>
      <c r="C38" s="19" t="s">
        <v>4</v>
      </c>
      <c r="D38" s="20">
        <f t="shared" si="2"/>
        <v>1495516.24</v>
      </c>
      <c r="E38" s="20">
        <f t="shared" si="2"/>
        <v>1307845.77</v>
      </c>
    </row>
    <row r="39" spans="1:5" s="1" customFormat="1" ht="26.25" x14ac:dyDescent="0.25">
      <c r="A39" s="42" t="s">
        <v>16</v>
      </c>
      <c r="B39" s="19" t="s">
        <v>197</v>
      </c>
      <c r="C39" s="19" t="s">
        <v>128</v>
      </c>
      <c r="D39" s="20">
        <f t="shared" si="2"/>
        <v>1495516.24</v>
      </c>
      <c r="E39" s="20">
        <f t="shared" si="2"/>
        <v>1307845.77</v>
      </c>
    </row>
    <row r="40" spans="1:5" s="1" customFormat="1" x14ac:dyDescent="0.25">
      <c r="A40" s="42" t="s">
        <v>17</v>
      </c>
      <c r="B40" s="19" t="s">
        <v>197</v>
      </c>
      <c r="C40" s="19" t="s">
        <v>129</v>
      </c>
      <c r="D40" s="20">
        <v>1495516.24</v>
      </c>
      <c r="E40" s="20">
        <v>1307845.77</v>
      </c>
    </row>
    <row r="41" spans="1:5" s="3" customFormat="1" ht="39" x14ac:dyDescent="0.25">
      <c r="A41" s="41" t="s">
        <v>26</v>
      </c>
      <c r="B41" s="17" t="s">
        <v>164</v>
      </c>
      <c r="C41" s="17" t="s">
        <v>127</v>
      </c>
      <c r="D41" s="21">
        <f>+D42</f>
        <v>7927086.3799999999</v>
      </c>
      <c r="E41" s="21">
        <f>+E42</f>
        <v>7868140.3799999999</v>
      </c>
    </row>
    <row r="42" spans="1:5" s="1" customFormat="1" ht="26.25" x14ac:dyDescent="0.25">
      <c r="A42" s="42" t="s">
        <v>27</v>
      </c>
      <c r="B42" s="19" t="s">
        <v>164</v>
      </c>
      <c r="C42" s="19" t="s">
        <v>127</v>
      </c>
      <c r="D42" s="22">
        <f>+D43+D48+D51+D54</f>
        <v>7927086.3799999999</v>
      </c>
      <c r="E42" s="22">
        <f>+E43+E48+E51+E54</f>
        <v>7868140.3799999999</v>
      </c>
    </row>
    <row r="43" spans="1:5" s="1" customFormat="1" ht="39" x14ac:dyDescent="0.25">
      <c r="A43" s="42" t="s">
        <v>28</v>
      </c>
      <c r="B43" s="19" t="s">
        <v>165</v>
      </c>
      <c r="C43" s="19" t="s">
        <v>127</v>
      </c>
      <c r="D43" s="22">
        <f>+D44</f>
        <v>5568725.6600000001</v>
      </c>
      <c r="E43" s="22">
        <f>+E44</f>
        <v>5568725.6600000001</v>
      </c>
    </row>
    <row r="44" spans="1:5" s="1" customFormat="1" ht="51.75" x14ac:dyDescent="0.25">
      <c r="A44" s="42" t="s">
        <v>7</v>
      </c>
      <c r="B44" s="19" t="s">
        <v>165</v>
      </c>
      <c r="C44" s="19" t="s">
        <v>132</v>
      </c>
      <c r="D44" s="22">
        <f>+D45</f>
        <v>5568725.6600000001</v>
      </c>
      <c r="E44" s="22">
        <f>+E45</f>
        <v>5568725.6600000001</v>
      </c>
    </row>
    <row r="45" spans="1:5" s="1" customFormat="1" ht="26.25" x14ac:dyDescent="0.25">
      <c r="A45" s="42" t="s">
        <v>8</v>
      </c>
      <c r="B45" s="19" t="s">
        <v>165</v>
      </c>
      <c r="C45" s="19" t="s">
        <v>133</v>
      </c>
      <c r="D45" s="22">
        <f>+D46+D47</f>
        <v>5568725.6600000001</v>
      </c>
      <c r="E45" s="22">
        <f>+E46+E47</f>
        <v>5568725.6600000001</v>
      </c>
    </row>
    <row r="46" spans="1:5" s="1" customFormat="1" x14ac:dyDescent="0.25">
      <c r="A46" s="42" t="s">
        <v>13</v>
      </c>
      <c r="B46" s="19" t="s">
        <v>165</v>
      </c>
      <c r="C46" s="19" t="s">
        <v>135</v>
      </c>
      <c r="D46" s="20">
        <v>4306605.96</v>
      </c>
      <c r="E46" s="20">
        <v>4306605.96</v>
      </c>
    </row>
    <row r="47" spans="1:5" s="1" customFormat="1" ht="39" x14ac:dyDescent="0.25">
      <c r="A47" s="42" t="s">
        <v>14</v>
      </c>
      <c r="B47" s="19" t="s">
        <v>165</v>
      </c>
      <c r="C47" s="19" t="s">
        <v>136</v>
      </c>
      <c r="D47" s="22">
        <v>1262119.7</v>
      </c>
      <c r="E47" s="22">
        <v>1262119.7</v>
      </c>
    </row>
    <row r="48" spans="1:5" s="1" customFormat="1" ht="39" x14ac:dyDescent="0.25">
      <c r="A48" s="42" t="s">
        <v>29</v>
      </c>
      <c r="B48" s="19" t="s">
        <v>275</v>
      </c>
      <c r="C48" s="19" t="s">
        <v>127</v>
      </c>
      <c r="D48" s="22">
        <f>+D49</f>
        <v>333660.59999999998</v>
      </c>
      <c r="E48" s="22">
        <f>+E49</f>
        <v>333660.59999999998</v>
      </c>
    </row>
    <row r="49" spans="1:8" s="1" customFormat="1" ht="25.5" customHeight="1" x14ac:dyDescent="0.25">
      <c r="A49" s="42" t="s">
        <v>33</v>
      </c>
      <c r="B49" s="19" t="s">
        <v>275</v>
      </c>
      <c r="C49" s="19" t="s">
        <v>140</v>
      </c>
      <c r="D49" s="22">
        <f>+D50</f>
        <v>333660.59999999998</v>
      </c>
      <c r="E49" s="22">
        <f>+E50</f>
        <v>333660.59999999998</v>
      </c>
    </row>
    <row r="50" spans="1:8" s="1" customFormat="1" x14ac:dyDescent="0.25">
      <c r="A50" s="42" t="s">
        <v>276</v>
      </c>
      <c r="B50" s="19" t="s">
        <v>275</v>
      </c>
      <c r="C50" s="19" t="s">
        <v>274</v>
      </c>
      <c r="D50" s="22">
        <v>333660.59999999998</v>
      </c>
      <c r="E50" s="22">
        <v>333660.59999999998</v>
      </c>
    </row>
    <row r="51" spans="1:8" s="1" customFormat="1" ht="25.5" customHeight="1" x14ac:dyDescent="0.25">
      <c r="A51" s="42" t="s">
        <v>15</v>
      </c>
      <c r="B51" s="19" t="s">
        <v>166</v>
      </c>
      <c r="C51" s="19" t="s">
        <v>4</v>
      </c>
      <c r="D51" s="22">
        <f>+D52</f>
        <v>2005170.12</v>
      </c>
      <c r="E51" s="22">
        <f>+E52</f>
        <v>1946224.12</v>
      </c>
    </row>
    <row r="52" spans="1:8" s="1" customFormat="1" ht="26.25" x14ac:dyDescent="0.25">
      <c r="A52" s="42" t="s">
        <v>16</v>
      </c>
      <c r="B52" s="19" t="s">
        <v>166</v>
      </c>
      <c r="C52" s="19" t="s">
        <v>128</v>
      </c>
      <c r="D52" s="22">
        <f>+D53</f>
        <v>2005170.12</v>
      </c>
      <c r="E52" s="22">
        <f>+E53</f>
        <v>1946224.12</v>
      </c>
    </row>
    <row r="53" spans="1:8" s="1" customFormat="1" x14ac:dyDescent="0.25">
      <c r="A53" s="42" t="s">
        <v>17</v>
      </c>
      <c r="B53" s="19" t="s">
        <v>166</v>
      </c>
      <c r="C53" s="19" t="s">
        <v>129</v>
      </c>
      <c r="D53" s="22">
        <v>2005170.12</v>
      </c>
      <c r="E53" s="22">
        <v>1946224.12</v>
      </c>
    </row>
    <row r="54" spans="1:8" s="1" customFormat="1" ht="39" x14ac:dyDescent="0.25">
      <c r="A54" s="42" t="s">
        <v>273</v>
      </c>
      <c r="B54" s="19" t="s">
        <v>272</v>
      </c>
      <c r="C54" s="19" t="s">
        <v>127</v>
      </c>
      <c r="D54" s="22">
        <v>19530</v>
      </c>
      <c r="E54" s="22">
        <v>19530</v>
      </c>
    </row>
    <row r="55" spans="1:8" s="1" customFormat="1" ht="51.75" x14ac:dyDescent="0.25">
      <c r="A55" s="42" t="s">
        <v>7</v>
      </c>
      <c r="B55" s="19" t="s">
        <v>272</v>
      </c>
      <c r="C55" s="19" t="s">
        <v>132</v>
      </c>
      <c r="D55" s="22">
        <v>19530</v>
      </c>
      <c r="E55" s="22">
        <v>19530</v>
      </c>
    </row>
    <row r="56" spans="1:8" s="1" customFormat="1" ht="26.25" x14ac:dyDescent="0.25">
      <c r="A56" s="42" t="s">
        <v>8</v>
      </c>
      <c r="B56" s="19" t="s">
        <v>272</v>
      </c>
      <c r="C56" s="19" t="s">
        <v>135</v>
      </c>
      <c r="D56" s="22">
        <v>15000</v>
      </c>
      <c r="E56" s="22">
        <v>15000</v>
      </c>
    </row>
    <row r="57" spans="1:8" s="1" customFormat="1" x14ac:dyDescent="0.25">
      <c r="A57" s="42" t="s">
        <v>13</v>
      </c>
      <c r="B57" s="19" t="s">
        <v>272</v>
      </c>
      <c r="C57" s="19" t="s">
        <v>136</v>
      </c>
      <c r="D57" s="20">
        <v>4530</v>
      </c>
      <c r="E57" s="20">
        <v>4530</v>
      </c>
    </row>
    <row r="58" spans="1:8" s="3" customFormat="1" ht="39" x14ac:dyDescent="0.25">
      <c r="A58" s="41" t="s">
        <v>21</v>
      </c>
      <c r="B58" s="17" t="s">
        <v>162</v>
      </c>
      <c r="C58" s="17" t="s">
        <v>127</v>
      </c>
      <c r="D58" s="18">
        <v>0</v>
      </c>
      <c r="E58" s="18">
        <v>0</v>
      </c>
    </row>
    <row r="59" spans="1:8" s="1" customFormat="1" ht="26.25" x14ac:dyDescent="0.25">
      <c r="A59" s="42" t="s">
        <v>22</v>
      </c>
      <c r="B59" s="19" t="s">
        <v>162</v>
      </c>
      <c r="C59" s="19" t="s">
        <v>127</v>
      </c>
      <c r="D59" s="20">
        <v>0</v>
      </c>
      <c r="E59" s="20">
        <v>0</v>
      </c>
    </row>
    <row r="60" spans="1:8" s="1" customFormat="1" x14ac:dyDescent="0.25">
      <c r="A60" s="42" t="s">
        <v>23</v>
      </c>
      <c r="B60" s="19" t="s">
        <v>163</v>
      </c>
      <c r="C60" s="19" t="s">
        <v>127</v>
      </c>
      <c r="D60" s="20">
        <v>0</v>
      </c>
      <c r="E60" s="20">
        <v>0</v>
      </c>
    </row>
    <row r="61" spans="1:8" s="1" customFormat="1" x14ac:dyDescent="0.25">
      <c r="A61" s="42" t="s">
        <v>24</v>
      </c>
      <c r="B61" s="19" t="s">
        <v>163</v>
      </c>
      <c r="C61" s="19" t="s">
        <v>146</v>
      </c>
      <c r="D61" s="20">
        <v>0</v>
      </c>
      <c r="E61" s="20">
        <v>0</v>
      </c>
    </row>
    <row r="62" spans="1:8" s="1" customFormat="1" x14ac:dyDescent="0.25">
      <c r="A62" s="42" t="s">
        <v>25</v>
      </c>
      <c r="B62" s="19" t="s">
        <v>163</v>
      </c>
      <c r="C62" s="19" t="s">
        <v>149</v>
      </c>
      <c r="D62" s="20">
        <v>0</v>
      </c>
      <c r="E62" s="20">
        <v>0</v>
      </c>
    </row>
    <row r="63" spans="1:8" s="4" customFormat="1" ht="39" x14ac:dyDescent="0.25">
      <c r="A63" s="41" t="s">
        <v>21</v>
      </c>
      <c r="B63" s="17" t="s">
        <v>182</v>
      </c>
      <c r="C63" s="17" t="s">
        <v>127</v>
      </c>
      <c r="D63" s="18">
        <f>+D64</f>
        <v>3944050.9</v>
      </c>
      <c r="E63" s="18">
        <f>+E64</f>
        <v>3944050.9</v>
      </c>
    </row>
    <row r="64" spans="1:8" ht="26.25" x14ac:dyDescent="0.25">
      <c r="A64" s="42" t="s">
        <v>22</v>
      </c>
      <c r="B64" s="19" t="s">
        <v>183</v>
      </c>
      <c r="C64" s="19" t="s">
        <v>127</v>
      </c>
      <c r="D64" s="20">
        <f>+D65+D70+D74+D79+D86</f>
        <v>3944050.9</v>
      </c>
      <c r="E64" s="20">
        <f>+E65+E70+E74+E79+E86</f>
        <v>3944050.9</v>
      </c>
      <c r="H64" s="7"/>
    </row>
    <row r="65" spans="1:5" x14ac:dyDescent="0.25">
      <c r="A65" s="42" t="s">
        <v>48</v>
      </c>
      <c r="B65" s="19" t="s">
        <v>184</v>
      </c>
      <c r="C65" s="19" t="s">
        <v>127</v>
      </c>
      <c r="D65" s="20">
        <f>+D66</f>
        <v>2029445.9</v>
      </c>
      <c r="E65" s="20">
        <f>+E66</f>
        <v>2029445.9</v>
      </c>
    </row>
    <row r="66" spans="1:5" ht="51.75" x14ac:dyDescent="0.25">
      <c r="A66" s="42" t="s">
        <v>7</v>
      </c>
      <c r="B66" s="19" t="s">
        <v>184</v>
      </c>
      <c r="C66" s="19" t="s">
        <v>132</v>
      </c>
      <c r="D66" s="20">
        <f>+D67</f>
        <v>2029445.9</v>
      </c>
      <c r="E66" s="20">
        <f>+E67</f>
        <v>2029445.9</v>
      </c>
    </row>
    <row r="67" spans="1:5" ht="26.25" x14ac:dyDescent="0.25">
      <c r="A67" s="42" t="s">
        <v>8</v>
      </c>
      <c r="B67" s="19" t="s">
        <v>184</v>
      </c>
      <c r="C67" s="19" t="s">
        <v>133</v>
      </c>
      <c r="D67" s="20">
        <f>+D68+D69</f>
        <v>2029445.9</v>
      </c>
      <c r="E67" s="20">
        <f>+E68+E69</f>
        <v>2029445.9</v>
      </c>
    </row>
    <row r="68" spans="1:5" x14ac:dyDescent="0.25">
      <c r="A68" s="42" t="s">
        <v>13</v>
      </c>
      <c r="B68" s="19" t="s">
        <v>184</v>
      </c>
      <c r="C68" s="19" t="s">
        <v>135</v>
      </c>
      <c r="D68" s="20">
        <v>1560132.42</v>
      </c>
      <c r="E68" s="20">
        <v>1560132.42</v>
      </c>
    </row>
    <row r="69" spans="1:5" ht="39" x14ac:dyDescent="0.25">
      <c r="A69" s="42" t="s">
        <v>14</v>
      </c>
      <c r="B69" s="19" t="s">
        <v>184</v>
      </c>
      <c r="C69" s="19" t="s">
        <v>136</v>
      </c>
      <c r="D69" s="20">
        <v>469313.48</v>
      </c>
      <c r="E69" s="20">
        <v>469313.48</v>
      </c>
    </row>
    <row r="70" spans="1:5" x14ac:dyDescent="0.25">
      <c r="A70" s="42" t="s">
        <v>49</v>
      </c>
      <c r="B70" s="19" t="s">
        <v>185</v>
      </c>
      <c r="C70" s="19" t="s">
        <v>127</v>
      </c>
      <c r="D70" s="20">
        <v>265000</v>
      </c>
      <c r="E70" s="20">
        <v>265000</v>
      </c>
    </row>
    <row r="71" spans="1:5" ht="26.25" x14ac:dyDescent="0.25">
      <c r="A71" s="42" t="s">
        <v>15</v>
      </c>
      <c r="B71" s="19" t="s">
        <v>185</v>
      </c>
      <c r="C71" s="19" t="s">
        <v>4</v>
      </c>
      <c r="D71" s="20">
        <v>265000</v>
      </c>
      <c r="E71" s="20">
        <v>265000</v>
      </c>
    </row>
    <row r="72" spans="1:5" ht="26.25" x14ac:dyDescent="0.25">
      <c r="A72" s="42" t="s">
        <v>16</v>
      </c>
      <c r="B72" s="19" t="s">
        <v>185</v>
      </c>
      <c r="C72" s="19" t="s">
        <v>128</v>
      </c>
      <c r="D72" s="20">
        <v>265000</v>
      </c>
      <c r="E72" s="20">
        <v>265000</v>
      </c>
    </row>
    <row r="73" spans="1:5" x14ac:dyDescent="0.25">
      <c r="A73" s="42" t="s">
        <v>17</v>
      </c>
      <c r="B73" s="19" t="s">
        <v>185</v>
      </c>
      <c r="C73" s="19" t="s">
        <v>129</v>
      </c>
      <c r="D73" s="20">
        <v>265000</v>
      </c>
      <c r="E73" s="20">
        <v>265000</v>
      </c>
    </row>
    <row r="74" spans="1:5" x14ac:dyDescent="0.25">
      <c r="A74" s="42" t="s">
        <v>50</v>
      </c>
      <c r="B74" s="19" t="s">
        <v>186</v>
      </c>
      <c r="C74" s="19" t="s">
        <v>127</v>
      </c>
      <c r="D74" s="20">
        <f>+D75</f>
        <v>1410742.5</v>
      </c>
      <c r="E74" s="20">
        <f>+E75</f>
        <v>1410742.5</v>
      </c>
    </row>
    <row r="75" spans="1:5" ht="51.75" x14ac:dyDescent="0.25">
      <c r="A75" s="42" t="s">
        <v>7</v>
      </c>
      <c r="B75" s="19" t="s">
        <v>186</v>
      </c>
      <c r="C75" s="19" t="s">
        <v>132</v>
      </c>
      <c r="D75" s="20">
        <f>+D76</f>
        <v>1410742.5</v>
      </c>
      <c r="E75" s="20">
        <f>+E76</f>
        <v>1410742.5</v>
      </c>
    </row>
    <row r="76" spans="1:5" ht="26.25" x14ac:dyDescent="0.25">
      <c r="A76" s="42" t="s">
        <v>8</v>
      </c>
      <c r="B76" s="19" t="s">
        <v>186</v>
      </c>
      <c r="C76" s="19" t="s">
        <v>133</v>
      </c>
      <c r="D76" s="20">
        <f>+D77+D78</f>
        <v>1410742.5</v>
      </c>
      <c r="E76" s="20">
        <f>+E77+E78</f>
        <v>1410742.5</v>
      </c>
    </row>
    <row r="77" spans="1:5" x14ac:dyDescent="0.25">
      <c r="A77" s="42" t="s">
        <v>13</v>
      </c>
      <c r="B77" s="19" t="s">
        <v>186</v>
      </c>
      <c r="C77" s="19" t="s">
        <v>135</v>
      </c>
      <c r="D77" s="20">
        <v>1083396.42</v>
      </c>
      <c r="E77" s="20">
        <v>1083396.42</v>
      </c>
    </row>
    <row r="78" spans="1:5" ht="39" x14ac:dyDescent="0.25">
      <c r="A78" s="42" t="s">
        <v>14</v>
      </c>
      <c r="B78" s="19" t="s">
        <v>186</v>
      </c>
      <c r="C78" s="19" t="s">
        <v>136</v>
      </c>
      <c r="D78" s="20">
        <v>327346.08</v>
      </c>
      <c r="E78" s="20">
        <v>327346.08</v>
      </c>
    </row>
    <row r="79" spans="1:5" x14ac:dyDescent="0.25">
      <c r="A79" s="42" t="s">
        <v>51</v>
      </c>
      <c r="B79" s="19" t="s">
        <v>187</v>
      </c>
      <c r="C79" s="19" t="s">
        <v>127</v>
      </c>
      <c r="D79" s="20">
        <f>+D80+D83</f>
        <v>198567.5</v>
      </c>
      <c r="E79" s="20">
        <f>+E80+E83</f>
        <v>198567.5</v>
      </c>
    </row>
    <row r="80" spans="1:5" ht="51.75" x14ac:dyDescent="0.25">
      <c r="A80" s="42" t="s">
        <v>7</v>
      </c>
      <c r="B80" s="19" t="s">
        <v>187</v>
      </c>
      <c r="C80" s="19" t="s">
        <v>132</v>
      </c>
      <c r="D80" s="20">
        <f>+D81</f>
        <v>176500</v>
      </c>
      <c r="E80" s="20">
        <f>+E81</f>
        <v>176500</v>
      </c>
    </row>
    <row r="81" spans="1:5" ht="26.25" x14ac:dyDescent="0.25">
      <c r="A81" s="42" t="s">
        <v>8</v>
      </c>
      <c r="B81" s="19" t="s">
        <v>187</v>
      </c>
      <c r="C81" s="19" t="s">
        <v>133</v>
      </c>
      <c r="D81" s="20">
        <f>+D82</f>
        <v>176500</v>
      </c>
      <c r="E81" s="20">
        <f>+E82</f>
        <v>176500</v>
      </c>
    </row>
    <row r="82" spans="1:5" ht="26.25" x14ac:dyDescent="0.25">
      <c r="A82" s="42" t="s">
        <v>9</v>
      </c>
      <c r="B82" s="19" t="s">
        <v>187</v>
      </c>
      <c r="C82" s="19" t="s">
        <v>134</v>
      </c>
      <c r="D82" s="20">
        <v>176500</v>
      </c>
      <c r="E82" s="20">
        <v>176500</v>
      </c>
    </row>
    <row r="83" spans="1:5" ht="26.25" x14ac:dyDescent="0.25">
      <c r="A83" s="42" t="s">
        <v>15</v>
      </c>
      <c r="B83" s="19" t="s">
        <v>187</v>
      </c>
      <c r="C83" s="19" t="s">
        <v>4</v>
      </c>
      <c r="D83" s="20">
        <v>22067.5</v>
      </c>
      <c r="E83" s="20">
        <v>22067.5</v>
      </c>
    </row>
    <row r="84" spans="1:5" ht="26.25" x14ac:dyDescent="0.25">
      <c r="A84" s="42" t="s">
        <v>16</v>
      </c>
      <c r="B84" s="19" t="s">
        <v>187</v>
      </c>
      <c r="C84" s="19" t="s">
        <v>128</v>
      </c>
      <c r="D84" s="20">
        <v>22067.5</v>
      </c>
      <c r="E84" s="20">
        <v>22067.5</v>
      </c>
    </row>
    <row r="85" spans="1:5" x14ac:dyDescent="0.25">
      <c r="A85" s="42" t="s">
        <v>17</v>
      </c>
      <c r="B85" s="19" t="s">
        <v>187</v>
      </c>
      <c r="C85" s="19" t="s">
        <v>129</v>
      </c>
      <c r="D85" s="20">
        <v>22067.5</v>
      </c>
      <c r="E85" s="20">
        <v>22067.5</v>
      </c>
    </row>
    <row r="86" spans="1:5" ht="26.25" x14ac:dyDescent="0.25">
      <c r="A86" s="42" t="s">
        <v>52</v>
      </c>
      <c r="B86" s="19" t="s">
        <v>188</v>
      </c>
      <c r="C86" s="19" t="s">
        <v>127</v>
      </c>
      <c r="D86" s="20">
        <f>+D87+D90</f>
        <v>40295</v>
      </c>
      <c r="E86" s="20">
        <f>+E87+E90</f>
        <v>40295</v>
      </c>
    </row>
    <row r="87" spans="1:5" ht="51.75" x14ac:dyDescent="0.25">
      <c r="A87" s="42" t="s">
        <v>7</v>
      </c>
      <c r="B87" s="19" t="s">
        <v>188</v>
      </c>
      <c r="C87" s="19" t="s">
        <v>132</v>
      </c>
      <c r="D87" s="20">
        <v>27000</v>
      </c>
      <c r="E87" s="20">
        <v>27000</v>
      </c>
    </row>
    <row r="88" spans="1:5" ht="26.25" x14ac:dyDescent="0.25">
      <c r="A88" s="42" t="s">
        <v>8</v>
      </c>
      <c r="B88" s="19" t="s">
        <v>188</v>
      </c>
      <c r="C88" s="19" t="s">
        <v>133</v>
      </c>
      <c r="D88" s="20">
        <v>27000</v>
      </c>
      <c r="E88" s="20">
        <v>27000</v>
      </c>
    </row>
    <row r="89" spans="1:5" ht="26.25" x14ac:dyDescent="0.25">
      <c r="A89" s="42" t="s">
        <v>9</v>
      </c>
      <c r="B89" s="19" t="s">
        <v>188</v>
      </c>
      <c r="C89" s="19" t="s">
        <v>134</v>
      </c>
      <c r="D89" s="20">
        <v>27000</v>
      </c>
      <c r="E89" s="20">
        <v>27000</v>
      </c>
    </row>
    <row r="90" spans="1:5" ht="26.25" x14ac:dyDescent="0.25">
      <c r="A90" s="42" t="s">
        <v>15</v>
      </c>
      <c r="B90" s="19" t="s">
        <v>188</v>
      </c>
      <c r="C90" s="19" t="s">
        <v>4</v>
      </c>
      <c r="D90" s="20">
        <f>+D91</f>
        <v>13295</v>
      </c>
      <c r="E90" s="20">
        <f>+E91</f>
        <v>13295</v>
      </c>
    </row>
    <row r="91" spans="1:5" ht="26.25" x14ac:dyDescent="0.25">
      <c r="A91" s="42" t="s">
        <v>16</v>
      </c>
      <c r="B91" s="19" t="s">
        <v>188</v>
      </c>
      <c r="C91" s="19" t="s">
        <v>128</v>
      </c>
      <c r="D91" s="20">
        <f>+D92</f>
        <v>13295</v>
      </c>
      <c r="E91" s="20">
        <f>+E92</f>
        <v>13295</v>
      </c>
    </row>
    <row r="92" spans="1:5" x14ac:dyDescent="0.25">
      <c r="A92" s="42" t="s">
        <v>17</v>
      </c>
      <c r="B92" s="19" t="s">
        <v>188</v>
      </c>
      <c r="C92" s="19" t="s">
        <v>129</v>
      </c>
      <c r="D92" s="20">
        <v>13295</v>
      </c>
      <c r="E92" s="20">
        <v>13295</v>
      </c>
    </row>
    <row r="93" spans="1:5" s="3" customFormat="1" ht="26.25" x14ac:dyDescent="0.25">
      <c r="A93" s="41" t="s">
        <v>90</v>
      </c>
      <c r="B93" s="17" t="s">
        <v>224</v>
      </c>
      <c r="C93" s="17" t="s">
        <v>127</v>
      </c>
      <c r="D93" s="23">
        <f>+D94+D113</f>
        <v>15211508.949999999</v>
      </c>
      <c r="E93" s="23">
        <f>+E94+E113</f>
        <v>15023654.399999999</v>
      </c>
    </row>
    <row r="94" spans="1:5" s="1" customFormat="1" ht="39" x14ac:dyDescent="0.25">
      <c r="A94" s="42" t="s">
        <v>91</v>
      </c>
      <c r="B94" s="19" t="s">
        <v>225</v>
      </c>
      <c r="C94" s="19" t="s">
        <v>127</v>
      </c>
      <c r="D94" s="24">
        <f>+D95</f>
        <v>13296613.41</v>
      </c>
      <c r="E94" s="24">
        <f>+E95</f>
        <v>13108758.859999999</v>
      </c>
    </row>
    <row r="95" spans="1:5" s="1" customFormat="1" ht="26.25" x14ac:dyDescent="0.25">
      <c r="A95" s="42" t="s">
        <v>92</v>
      </c>
      <c r="B95" s="19" t="s">
        <v>226</v>
      </c>
      <c r="C95" s="19" t="s">
        <v>127</v>
      </c>
      <c r="D95" s="24">
        <f>+D96+D105+D110</f>
        <v>13296613.41</v>
      </c>
      <c r="E95" s="24">
        <f>+E96+E105+E110</f>
        <v>13108758.859999999</v>
      </c>
    </row>
    <row r="96" spans="1:5" s="1" customFormat="1" ht="26.25" x14ac:dyDescent="0.25">
      <c r="A96" s="42" t="s">
        <v>93</v>
      </c>
      <c r="B96" s="19" t="s">
        <v>279</v>
      </c>
      <c r="C96" s="19" t="s">
        <v>127</v>
      </c>
      <c r="D96" s="24">
        <f>+D97+D101</f>
        <v>11428497.17</v>
      </c>
      <c r="E96" s="24">
        <f>+E97+E101</f>
        <v>11387142.619999999</v>
      </c>
    </row>
    <row r="97" spans="1:8" s="1" customFormat="1" ht="51.75" x14ac:dyDescent="0.25">
      <c r="A97" s="42" t="s">
        <v>7</v>
      </c>
      <c r="B97" s="19" t="s">
        <v>279</v>
      </c>
      <c r="C97" s="19" t="s">
        <v>132</v>
      </c>
      <c r="D97" s="24">
        <f>+D98</f>
        <v>10306095.25</v>
      </c>
      <c r="E97" s="24">
        <f>+E98</f>
        <v>10306095.25</v>
      </c>
      <c r="H97" s="6"/>
    </row>
    <row r="98" spans="1:8" s="1" customFormat="1" x14ac:dyDescent="0.25">
      <c r="A98" s="42" t="s">
        <v>94</v>
      </c>
      <c r="B98" s="19" t="s">
        <v>279</v>
      </c>
      <c r="C98" s="19" t="s">
        <v>137</v>
      </c>
      <c r="D98" s="24">
        <f>+D99+D100</f>
        <v>10306095.25</v>
      </c>
      <c r="E98" s="24">
        <f>+E99+E100</f>
        <v>10306095.25</v>
      </c>
    </row>
    <row r="99" spans="1:8" s="1" customFormat="1" x14ac:dyDescent="0.25">
      <c r="A99" s="42" t="s">
        <v>95</v>
      </c>
      <c r="B99" s="19" t="s">
        <v>279</v>
      </c>
      <c r="C99" s="19" t="s">
        <v>138</v>
      </c>
      <c r="D99" s="24">
        <v>7930867.2199999997</v>
      </c>
      <c r="E99" s="24">
        <v>7930867.2199999997</v>
      </c>
    </row>
    <row r="100" spans="1:8" s="1" customFormat="1" ht="39" x14ac:dyDescent="0.25">
      <c r="A100" s="42" t="s">
        <v>96</v>
      </c>
      <c r="B100" s="19" t="s">
        <v>279</v>
      </c>
      <c r="C100" s="19" t="s">
        <v>139</v>
      </c>
      <c r="D100" s="24">
        <v>2375228.0299999998</v>
      </c>
      <c r="E100" s="24">
        <v>2375228.0299999998</v>
      </c>
    </row>
    <row r="101" spans="1:8" s="1" customFormat="1" ht="26.25" x14ac:dyDescent="0.25">
      <c r="A101" s="42" t="s">
        <v>15</v>
      </c>
      <c r="B101" s="19" t="s">
        <v>279</v>
      </c>
      <c r="C101" s="19" t="s">
        <v>4</v>
      </c>
      <c r="D101" s="24">
        <f>+D102</f>
        <v>1122401.92</v>
      </c>
      <c r="E101" s="24">
        <f>+E102</f>
        <v>1081047.3699999999</v>
      </c>
    </row>
    <row r="102" spans="1:8" s="1" customFormat="1" ht="26.25" x14ac:dyDescent="0.25">
      <c r="A102" s="42" t="s">
        <v>16</v>
      </c>
      <c r="B102" s="19" t="s">
        <v>279</v>
      </c>
      <c r="C102" s="19" t="s">
        <v>128</v>
      </c>
      <c r="D102" s="24">
        <f>+D103+D104</f>
        <v>1122401.92</v>
      </c>
      <c r="E102" s="24">
        <f>+E103+E104</f>
        <v>1081047.3699999999</v>
      </c>
    </row>
    <row r="103" spans="1:8" s="1" customFormat="1" x14ac:dyDescent="0.25">
      <c r="A103" s="42" t="s">
        <v>17</v>
      </c>
      <c r="B103" s="19" t="s">
        <v>279</v>
      </c>
      <c r="C103" s="19" t="s">
        <v>129</v>
      </c>
      <c r="D103" s="24">
        <v>608999.26</v>
      </c>
      <c r="E103" s="24">
        <v>592644.71</v>
      </c>
    </row>
    <row r="104" spans="1:8" s="1" customFormat="1" x14ac:dyDescent="0.25">
      <c r="A104" s="42" t="s">
        <v>18</v>
      </c>
      <c r="B104" s="19" t="s">
        <v>279</v>
      </c>
      <c r="C104" s="19" t="s">
        <v>130</v>
      </c>
      <c r="D104" s="24">
        <v>513402.66</v>
      </c>
      <c r="E104" s="24">
        <v>488402.66</v>
      </c>
    </row>
    <row r="105" spans="1:8" s="1" customFormat="1" x14ac:dyDescent="0.25">
      <c r="A105" s="42" t="s">
        <v>97</v>
      </c>
      <c r="B105" s="19" t="s">
        <v>227</v>
      </c>
      <c r="C105" s="19" t="s">
        <v>127</v>
      </c>
      <c r="D105" s="24">
        <f t="shared" ref="D105:E107" si="3">+D106</f>
        <v>1823241.24</v>
      </c>
      <c r="E105" s="24">
        <f t="shared" si="3"/>
        <v>1676741.24</v>
      </c>
    </row>
    <row r="106" spans="1:8" s="1" customFormat="1" ht="26.25" x14ac:dyDescent="0.25">
      <c r="A106" s="42" t="s">
        <v>15</v>
      </c>
      <c r="B106" s="19" t="s">
        <v>227</v>
      </c>
      <c r="C106" s="19" t="s">
        <v>4</v>
      </c>
      <c r="D106" s="24">
        <f t="shared" si="3"/>
        <v>1823241.24</v>
      </c>
      <c r="E106" s="24">
        <f t="shared" si="3"/>
        <v>1676741.24</v>
      </c>
    </row>
    <row r="107" spans="1:8" s="1" customFormat="1" ht="26.25" x14ac:dyDescent="0.25">
      <c r="A107" s="42" t="s">
        <v>16</v>
      </c>
      <c r="B107" s="19" t="s">
        <v>227</v>
      </c>
      <c r="C107" s="19" t="s">
        <v>128</v>
      </c>
      <c r="D107" s="24">
        <f t="shared" si="3"/>
        <v>1823241.24</v>
      </c>
      <c r="E107" s="24">
        <f t="shared" si="3"/>
        <v>1676741.24</v>
      </c>
    </row>
    <row r="108" spans="1:8" s="1" customFormat="1" x14ac:dyDescent="0.25">
      <c r="A108" s="42" t="s">
        <v>17</v>
      </c>
      <c r="B108" s="19" t="s">
        <v>227</v>
      </c>
      <c r="C108" s="19" t="s">
        <v>129</v>
      </c>
      <c r="D108" s="24">
        <v>1823241.24</v>
      </c>
      <c r="E108" s="24">
        <v>1676741.24</v>
      </c>
    </row>
    <row r="109" spans="1:8" s="1" customFormat="1" x14ac:dyDescent="0.25">
      <c r="A109" s="42" t="s">
        <v>98</v>
      </c>
      <c r="B109" s="19" t="s">
        <v>227</v>
      </c>
      <c r="C109" s="19" t="s">
        <v>127</v>
      </c>
      <c r="D109" s="24">
        <f>+D110</f>
        <v>44875</v>
      </c>
      <c r="E109" s="24">
        <f>+E110</f>
        <v>44875</v>
      </c>
    </row>
    <row r="110" spans="1:8" s="1" customFormat="1" ht="26.25" x14ac:dyDescent="0.25">
      <c r="A110" s="42" t="s">
        <v>15</v>
      </c>
      <c r="B110" s="19" t="s">
        <v>227</v>
      </c>
      <c r="C110" s="19" t="s">
        <v>4</v>
      </c>
      <c r="D110" s="24">
        <v>44875</v>
      </c>
      <c r="E110" s="24">
        <v>44875</v>
      </c>
    </row>
    <row r="111" spans="1:8" s="1" customFormat="1" ht="26.25" x14ac:dyDescent="0.25">
      <c r="A111" s="42" t="s">
        <v>16</v>
      </c>
      <c r="B111" s="19" t="s">
        <v>277</v>
      </c>
      <c r="C111" s="19" t="s">
        <v>128</v>
      </c>
      <c r="D111" s="24">
        <v>44875</v>
      </c>
      <c r="E111" s="24">
        <v>44875</v>
      </c>
    </row>
    <row r="112" spans="1:8" s="1" customFormat="1" x14ac:dyDescent="0.25">
      <c r="A112" s="42" t="s">
        <v>17</v>
      </c>
      <c r="B112" s="19" t="s">
        <v>277</v>
      </c>
      <c r="C112" s="19" t="s">
        <v>129</v>
      </c>
      <c r="D112" s="24">
        <v>44875</v>
      </c>
      <c r="E112" s="24">
        <v>44875</v>
      </c>
    </row>
    <row r="113" spans="1:5" s="1" customFormat="1" ht="26.25" x14ac:dyDescent="0.25">
      <c r="A113" s="42" t="s">
        <v>99</v>
      </c>
      <c r="B113" s="19" t="s">
        <v>228</v>
      </c>
      <c r="C113" s="19" t="s">
        <v>127</v>
      </c>
      <c r="D113" s="24">
        <f>+D114</f>
        <v>1914895.54</v>
      </c>
      <c r="E113" s="24">
        <f>+E114</f>
        <v>1914895.54</v>
      </c>
    </row>
    <row r="114" spans="1:5" s="1" customFormat="1" ht="26.25" x14ac:dyDescent="0.25">
      <c r="A114" s="42" t="s">
        <v>100</v>
      </c>
      <c r="B114" s="19" t="s">
        <v>229</v>
      </c>
      <c r="C114" s="19" t="s">
        <v>127</v>
      </c>
      <c r="D114" s="24">
        <f>+D115+D120</f>
        <v>1914895.54</v>
      </c>
      <c r="E114" s="24">
        <f>+E115+E120</f>
        <v>1914895.54</v>
      </c>
    </row>
    <row r="115" spans="1:5" s="1" customFormat="1" ht="26.25" x14ac:dyDescent="0.25">
      <c r="A115" s="42" t="s">
        <v>93</v>
      </c>
      <c r="B115" s="19" t="s">
        <v>230</v>
      </c>
      <c r="C115" s="19" t="s">
        <v>127</v>
      </c>
      <c r="D115" s="24">
        <f>+D116</f>
        <v>1772566.31</v>
      </c>
      <c r="E115" s="24">
        <f>+E116</f>
        <v>1772566.31</v>
      </c>
    </row>
    <row r="116" spans="1:5" s="1" customFormat="1" ht="51.75" x14ac:dyDescent="0.25">
      <c r="A116" s="42" t="s">
        <v>7</v>
      </c>
      <c r="B116" s="19" t="s">
        <v>230</v>
      </c>
      <c r="C116" s="19" t="s">
        <v>132</v>
      </c>
      <c r="D116" s="24">
        <f>+D117</f>
        <v>1772566.31</v>
      </c>
      <c r="E116" s="24">
        <f>+E117</f>
        <v>1772566.31</v>
      </c>
    </row>
    <row r="117" spans="1:5" s="1" customFormat="1" x14ac:dyDescent="0.25">
      <c r="A117" s="42" t="s">
        <v>94</v>
      </c>
      <c r="B117" s="19" t="s">
        <v>230</v>
      </c>
      <c r="C117" s="19" t="s">
        <v>137</v>
      </c>
      <c r="D117" s="24">
        <f>+D118+D119</f>
        <v>1772566.31</v>
      </c>
      <c r="E117" s="24">
        <f>+E118+E119</f>
        <v>1772566.31</v>
      </c>
    </row>
    <row r="118" spans="1:5" s="1" customFormat="1" x14ac:dyDescent="0.25">
      <c r="A118" s="42" t="s">
        <v>95</v>
      </c>
      <c r="B118" s="19" t="s">
        <v>230</v>
      </c>
      <c r="C118" s="19" t="s">
        <v>138</v>
      </c>
      <c r="D118" s="24">
        <v>1367723.46</v>
      </c>
      <c r="E118" s="24">
        <v>1367723.46</v>
      </c>
    </row>
    <row r="119" spans="1:5" s="1" customFormat="1" ht="39" x14ac:dyDescent="0.25">
      <c r="A119" s="42" t="s">
        <v>96</v>
      </c>
      <c r="B119" s="19" t="s">
        <v>230</v>
      </c>
      <c r="C119" s="19" t="s">
        <v>139</v>
      </c>
      <c r="D119" s="24">
        <v>404842.85</v>
      </c>
      <c r="E119" s="24">
        <v>404842.85</v>
      </c>
    </row>
    <row r="120" spans="1:5" s="1" customFormat="1" x14ac:dyDescent="0.25">
      <c r="A120" s="42" t="s">
        <v>97</v>
      </c>
      <c r="B120" s="19" t="s">
        <v>231</v>
      </c>
      <c r="C120" s="19" t="s">
        <v>127</v>
      </c>
      <c r="D120" s="24">
        <f t="shared" ref="D120:E122" si="4">+D121</f>
        <v>142329.23000000001</v>
      </c>
      <c r="E120" s="24">
        <f t="shared" si="4"/>
        <v>142329.23000000001</v>
      </c>
    </row>
    <row r="121" spans="1:5" s="1" customFormat="1" ht="26.25" x14ac:dyDescent="0.25">
      <c r="A121" s="42" t="s">
        <v>15</v>
      </c>
      <c r="B121" s="19" t="s">
        <v>231</v>
      </c>
      <c r="C121" s="19" t="s">
        <v>4</v>
      </c>
      <c r="D121" s="24">
        <f t="shared" si="4"/>
        <v>142329.23000000001</v>
      </c>
      <c r="E121" s="24">
        <f t="shared" si="4"/>
        <v>142329.23000000001</v>
      </c>
    </row>
    <row r="122" spans="1:5" s="1" customFormat="1" ht="26.25" x14ac:dyDescent="0.25">
      <c r="A122" s="42" t="s">
        <v>16</v>
      </c>
      <c r="B122" s="19" t="s">
        <v>231</v>
      </c>
      <c r="C122" s="19" t="s">
        <v>128</v>
      </c>
      <c r="D122" s="24">
        <f t="shared" si="4"/>
        <v>142329.23000000001</v>
      </c>
      <c r="E122" s="24">
        <f t="shared" si="4"/>
        <v>142329.23000000001</v>
      </c>
    </row>
    <row r="123" spans="1:5" s="1" customFormat="1" x14ac:dyDescent="0.25">
      <c r="A123" s="42" t="s">
        <v>17</v>
      </c>
      <c r="B123" s="19" t="s">
        <v>231</v>
      </c>
      <c r="C123" s="19" t="s">
        <v>129</v>
      </c>
      <c r="D123" s="24">
        <v>142329.23000000001</v>
      </c>
      <c r="E123" s="24">
        <v>142329.23000000001</v>
      </c>
    </row>
    <row r="124" spans="1:5" s="3" customFormat="1" ht="39" x14ac:dyDescent="0.25">
      <c r="A124" s="41" t="s">
        <v>108</v>
      </c>
      <c r="B124" s="17" t="s">
        <v>234</v>
      </c>
      <c r="C124" s="17" t="s">
        <v>127</v>
      </c>
      <c r="D124" s="23">
        <f>+D125</f>
        <v>14170937.41</v>
      </c>
      <c r="E124" s="23">
        <f>+E125</f>
        <v>14129256.450000001</v>
      </c>
    </row>
    <row r="125" spans="1:5" s="1" customFormat="1" ht="26.25" x14ac:dyDescent="0.25">
      <c r="A125" s="42" t="s">
        <v>109</v>
      </c>
      <c r="B125" s="19" t="s">
        <v>235</v>
      </c>
      <c r="C125" s="19" t="s">
        <v>127</v>
      </c>
      <c r="D125" s="24">
        <f>+D126+D135+D142+D146</f>
        <v>14170937.41</v>
      </c>
      <c r="E125" s="24">
        <f>+E126+E135+E142+E146</f>
        <v>14129256.450000001</v>
      </c>
    </row>
    <row r="126" spans="1:5" s="1" customFormat="1" ht="26.25" x14ac:dyDescent="0.25">
      <c r="A126" s="42" t="s">
        <v>93</v>
      </c>
      <c r="B126" s="19" t="s">
        <v>236</v>
      </c>
      <c r="C126" s="19" t="s">
        <v>127</v>
      </c>
      <c r="D126" s="24">
        <f>+D127+D131</f>
        <v>11300618.689999999</v>
      </c>
      <c r="E126" s="24">
        <f>+E127+E131</f>
        <v>11258937.73</v>
      </c>
    </row>
    <row r="127" spans="1:5" s="1" customFormat="1" ht="51.75" x14ac:dyDescent="0.25">
      <c r="A127" s="42" t="s">
        <v>7</v>
      </c>
      <c r="B127" s="19" t="s">
        <v>236</v>
      </c>
      <c r="C127" s="19" t="s">
        <v>132</v>
      </c>
      <c r="D127" s="24">
        <f>+D128</f>
        <v>10033216.84</v>
      </c>
      <c r="E127" s="24">
        <f>+E128</f>
        <v>10033216.84</v>
      </c>
    </row>
    <row r="128" spans="1:5" s="1" customFormat="1" x14ac:dyDescent="0.25">
      <c r="A128" s="42" t="s">
        <v>94</v>
      </c>
      <c r="B128" s="19" t="s">
        <v>236</v>
      </c>
      <c r="C128" s="19" t="s">
        <v>137</v>
      </c>
      <c r="D128" s="24">
        <f>+D129+D130</f>
        <v>10033216.84</v>
      </c>
      <c r="E128" s="24">
        <f>+E129+E130</f>
        <v>10033216.84</v>
      </c>
    </row>
    <row r="129" spans="1:5" s="1" customFormat="1" x14ac:dyDescent="0.25">
      <c r="A129" s="42" t="s">
        <v>95</v>
      </c>
      <c r="B129" s="19" t="s">
        <v>236</v>
      </c>
      <c r="C129" s="19" t="s">
        <v>138</v>
      </c>
      <c r="D129" s="24">
        <v>7716425.75</v>
      </c>
      <c r="E129" s="24">
        <v>7716425.75</v>
      </c>
    </row>
    <row r="130" spans="1:5" s="1" customFormat="1" ht="39" x14ac:dyDescent="0.25">
      <c r="A130" s="42" t="s">
        <v>96</v>
      </c>
      <c r="B130" s="19" t="s">
        <v>236</v>
      </c>
      <c r="C130" s="19" t="s">
        <v>139</v>
      </c>
      <c r="D130" s="24">
        <v>2316791.09</v>
      </c>
      <c r="E130" s="24">
        <v>2316791.09</v>
      </c>
    </row>
    <row r="131" spans="1:5" s="1" customFormat="1" ht="26.25" x14ac:dyDescent="0.25">
      <c r="A131" s="42" t="s">
        <v>15</v>
      </c>
      <c r="B131" s="19" t="s">
        <v>236</v>
      </c>
      <c r="C131" s="19" t="s">
        <v>4</v>
      </c>
      <c r="D131" s="24">
        <f>+D132</f>
        <v>1267401.8500000001</v>
      </c>
      <c r="E131" s="24">
        <f>+E132</f>
        <v>1225720.8900000001</v>
      </c>
    </row>
    <row r="132" spans="1:5" s="1" customFormat="1" ht="26.25" x14ac:dyDescent="0.25">
      <c r="A132" s="42" t="s">
        <v>16</v>
      </c>
      <c r="B132" s="19" t="s">
        <v>236</v>
      </c>
      <c r="C132" s="19" t="s">
        <v>128</v>
      </c>
      <c r="D132" s="24">
        <f>+D133+D134</f>
        <v>1267401.8500000001</v>
      </c>
      <c r="E132" s="24">
        <f>+E133+E134</f>
        <v>1225720.8900000001</v>
      </c>
    </row>
    <row r="133" spans="1:5" s="1" customFormat="1" x14ac:dyDescent="0.25">
      <c r="A133" s="42" t="s">
        <v>17</v>
      </c>
      <c r="B133" s="19" t="s">
        <v>236</v>
      </c>
      <c r="C133" s="19" t="s">
        <v>129</v>
      </c>
      <c r="D133" s="24">
        <v>760560.97</v>
      </c>
      <c r="E133" s="24">
        <v>755780.11</v>
      </c>
    </row>
    <row r="134" spans="1:5" s="1" customFormat="1" x14ac:dyDescent="0.25">
      <c r="A134" s="42" t="s">
        <v>18</v>
      </c>
      <c r="B134" s="19" t="s">
        <v>236</v>
      </c>
      <c r="C134" s="19" t="s">
        <v>130</v>
      </c>
      <c r="D134" s="24">
        <v>506840.88</v>
      </c>
      <c r="E134" s="24">
        <v>469940.78</v>
      </c>
    </row>
    <row r="135" spans="1:5" s="1" customFormat="1" ht="26.25" x14ac:dyDescent="0.25">
      <c r="A135" s="42" t="s">
        <v>110</v>
      </c>
      <c r="B135" s="19" t="s">
        <v>237</v>
      </c>
      <c r="C135" s="19" t="s">
        <v>127</v>
      </c>
      <c r="D135" s="24">
        <f>+D136+D139</f>
        <v>1522460</v>
      </c>
      <c r="E135" s="24">
        <f>+E136+E139</f>
        <v>1522460</v>
      </c>
    </row>
    <row r="136" spans="1:5" s="1" customFormat="1" ht="51.75" x14ac:dyDescent="0.25">
      <c r="A136" s="42" t="s">
        <v>7</v>
      </c>
      <c r="B136" s="19" t="s">
        <v>237</v>
      </c>
      <c r="C136" s="19" t="s">
        <v>132</v>
      </c>
      <c r="D136" s="24">
        <v>390400</v>
      </c>
      <c r="E136" s="24">
        <v>390400</v>
      </c>
    </row>
    <row r="137" spans="1:5" s="1" customFormat="1" x14ac:dyDescent="0.25">
      <c r="A137" s="42" t="s">
        <v>94</v>
      </c>
      <c r="B137" s="19" t="s">
        <v>237</v>
      </c>
      <c r="C137" s="19" t="s">
        <v>137</v>
      </c>
      <c r="D137" s="24">
        <v>390400</v>
      </c>
      <c r="E137" s="24">
        <v>390400</v>
      </c>
    </row>
    <row r="138" spans="1:5" s="1" customFormat="1" x14ac:dyDescent="0.25">
      <c r="A138" s="42" t="s">
        <v>111</v>
      </c>
      <c r="B138" s="19" t="s">
        <v>237</v>
      </c>
      <c r="C138" s="19" t="s">
        <v>145</v>
      </c>
      <c r="D138" s="24">
        <v>390400</v>
      </c>
      <c r="E138" s="24">
        <v>390400</v>
      </c>
    </row>
    <row r="139" spans="1:5" s="1" customFormat="1" ht="26.25" x14ac:dyDescent="0.25">
      <c r="A139" s="42" t="s">
        <v>15</v>
      </c>
      <c r="B139" s="19" t="s">
        <v>237</v>
      </c>
      <c r="C139" s="19" t="s">
        <v>4</v>
      </c>
      <c r="D139" s="24">
        <f>+D140</f>
        <v>1132060</v>
      </c>
      <c r="E139" s="24">
        <f>+E140</f>
        <v>1132060</v>
      </c>
    </row>
    <row r="140" spans="1:5" s="1" customFormat="1" ht="26.25" x14ac:dyDescent="0.25">
      <c r="A140" s="42" t="s">
        <v>16</v>
      </c>
      <c r="B140" s="19" t="s">
        <v>237</v>
      </c>
      <c r="C140" s="19" t="s">
        <v>128</v>
      </c>
      <c r="D140" s="24">
        <f>+D141</f>
        <v>1132060</v>
      </c>
      <c r="E140" s="24">
        <f>+E141</f>
        <v>1132060</v>
      </c>
    </row>
    <row r="141" spans="1:5" s="1" customFormat="1" x14ac:dyDescent="0.25">
      <c r="A141" s="42" t="s">
        <v>17</v>
      </c>
      <c r="B141" s="19" t="s">
        <v>237</v>
      </c>
      <c r="C141" s="19" t="s">
        <v>129</v>
      </c>
      <c r="D141" s="24">
        <v>1132060</v>
      </c>
      <c r="E141" s="24">
        <v>1132060</v>
      </c>
    </row>
    <row r="142" spans="1:5" s="1" customFormat="1" ht="26.25" x14ac:dyDescent="0.25">
      <c r="A142" s="42" t="s">
        <v>266</v>
      </c>
      <c r="B142" s="19" t="s">
        <v>267</v>
      </c>
      <c r="C142" s="19" t="s">
        <v>127</v>
      </c>
      <c r="D142" s="24">
        <v>6000</v>
      </c>
      <c r="E142" s="24">
        <v>6000</v>
      </c>
    </row>
    <row r="143" spans="1:5" s="1" customFormat="1" ht="26.25" x14ac:dyDescent="0.25">
      <c r="A143" s="42" t="s">
        <v>15</v>
      </c>
      <c r="B143" s="19" t="s">
        <v>267</v>
      </c>
      <c r="C143" s="19" t="s">
        <v>4</v>
      </c>
      <c r="D143" s="24">
        <v>6000</v>
      </c>
      <c r="E143" s="24">
        <v>6000</v>
      </c>
    </row>
    <row r="144" spans="1:5" s="1" customFormat="1" ht="26.25" x14ac:dyDescent="0.25">
      <c r="A144" s="42" t="s">
        <v>16</v>
      </c>
      <c r="B144" s="19" t="s">
        <v>267</v>
      </c>
      <c r="C144" s="19" t="s">
        <v>128</v>
      </c>
      <c r="D144" s="24">
        <v>6000</v>
      </c>
      <c r="E144" s="24">
        <v>6000</v>
      </c>
    </row>
    <row r="145" spans="1:5" s="1" customFormat="1" x14ac:dyDescent="0.25">
      <c r="A145" s="42" t="s">
        <v>17</v>
      </c>
      <c r="B145" s="19" t="s">
        <v>267</v>
      </c>
      <c r="C145" s="19" t="s">
        <v>129</v>
      </c>
      <c r="D145" s="24">
        <v>6000</v>
      </c>
      <c r="E145" s="24">
        <v>6000</v>
      </c>
    </row>
    <row r="146" spans="1:5" s="1" customFormat="1" ht="26.25" x14ac:dyDescent="0.25">
      <c r="A146" s="42" t="s">
        <v>112</v>
      </c>
      <c r="B146" s="19" t="s">
        <v>238</v>
      </c>
      <c r="C146" s="19" t="s">
        <v>127</v>
      </c>
      <c r="D146" s="24">
        <f>+D148</f>
        <v>1341858.72</v>
      </c>
      <c r="E146" s="24">
        <f>+E148</f>
        <v>1341858.72</v>
      </c>
    </row>
    <row r="147" spans="1:5" s="1" customFormat="1" ht="26.25" x14ac:dyDescent="0.25">
      <c r="A147" s="42" t="s">
        <v>15</v>
      </c>
      <c r="B147" s="19" t="s">
        <v>238</v>
      </c>
      <c r="C147" s="19" t="s">
        <v>4</v>
      </c>
      <c r="D147" s="24">
        <f>+D148</f>
        <v>1341858.72</v>
      </c>
      <c r="E147" s="24">
        <f>+E148</f>
        <v>1341858.72</v>
      </c>
    </row>
    <row r="148" spans="1:5" s="1" customFormat="1" ht="26.25" x14ac:dyDescent="0.25">
      <c r="A148" s="42" t="s">
        <v>16</v>
      </c>
      <c r="B148" s="19" t="s">
        <v>238</v>
      </c>
      <c r="C148" s="19" t="s">
        <v>128</v>
      </c>
      <c r="D148" s="24">
        <f>+D149</f>
        <v>1341858.72</v>
      </c>
      <c r="E148" s="24">
        <f>+E149</f>
        <v>1341858.72</v>
      </c>
    </row>
    <row r="149" spans="1:5" s="1" customFormat="1" x14ac:dyDescent="0.25">
      <c r="A149" s="42" t="s">
        <v>17</v>
      </c>
      <c r="B149" s="19" t="s">
        <v>238</v>
      </c>
      <c r="C149" s="19" t="s">
        <v>129</v>
      </c>
      <c r="D149" s="24">
        <v>1341858.72</v>
      </c>
      <c r="E149" s="24">
        <v>1341858.72</v>
      </c>
    </row>
    <row r="150" spans="1:5" s="3" customFormat="1" ht="26.25" x14ac:dyDescent="0.25">
      <c r="A150" s="41" t="s">
        <v>76</v>
      </c>
      <c r="B150" s="25" t="s">
        <v>210</v>
      </c>
      <c r="C150" s="25" t="s">
        <v>127</v>
      </c>
      <c r="D150" s="26">
        <f t="shared" ref="D150:E154" si="5">+D151</f>
        <v>2474376.9</v>
      </c>
      <c r="E150" s="26">
        <f t="shared" si="5"/>
        <v>2474376.9</v>
      </c>
    </row>
    <row r="151" spans="1:5" s="1" customFormat="1" x14ac:dyDescent="0.25">
      <c r="A151" s="42" t="s">
        <v>77</v>
      </c>
      <c r="B151" s="27" t="s">
        <v>211</v>
      </c>
      <c r="C151" s="27" t="s">
        <v>127</v>
      </c>
      <c r="D151" s="28">
        <f t="shared" si="5"/>
        <v>2474376.9</v>
      </c>
      <c r="E151" s="28">
        <f t="shared" si="5"/>
        <v>2474376.9</v>
      </c>
    </row>
    <row r="152" spans="1:5" s="1" customFormat="1" ht="115.5" x14ac:dyDescent="0.25">
      <c r="A152" s="42" t="s">
        <v>257</v>
      </c>
      <c r="B152" s="27" t="s">
        <v>258</v>
      </c>
      <c r="C152" s="27" t="s">
        <v>127</v>
      </c>
      <c r="D152" s="28">
        <f t="shared" si="5"/>
        <v>2474376.9</v>
      </c>
      <c r="E152" s="28">
        <f t="shared" si="5"/>
        <v>2474376.9</v>
      </c>
    </row>
    <row r="153" spans="1:5" s="1" customFormat="1" ht="26.25" x14ac:dyDescent="0.25">
      <c r="A153" s="42" t="s">
        <v>15</v>
      </c>
      <c r="B153" s="27" t="s">
        <v>258</v>
      </c>
      <c r="C153" s="27" t="s">
        <v>4</v>
      </c>
      <c r="D153" s="28">
        <f t="shared" si="5"/>
        <v>2474376.9</v>
      </c>
      <c r="E153" s="28">
        <f t="shared" si="5"/>
        <v>2474376.9</v>
      </c>
    </row>
    <row r="154" spans="1:5" s="1" customFormat="1" ht="26.25" x14ac:dyDescent="0.25">
      <c r="A154" s="42" t="s">
        <v>16</v>
      </c>
      <c r="B154" s="27" t="s">
        <v>258</v>
      </c>
      <c r="C154" s="27" t="s">
        <v>128</v>
      </c>
      <c r="D154" s="28">
        <f t="shared" si="5"/>
        <v>2474376.9</v>
      </c>
      <c r="E154" s="28">
        <f t="shared" si="5"/>
        <v>2474376.9</v>
      </c>
    </row>
    <row r="155" spans="1:5" s="1" customFormat="1" x14ac:dyDescent="0.25">
      <c r="A155" s="42" t="s">
        <v>17</v>
      </c>
      <c r="B155" s="27" t="s">
        <v>258</v>
      </c>
      <c r="C155" s="27" t="s">
        <v>129</v>
      </c>
      <c r="D155" s="28">
        <v>2474376.9</v>
      </c>
      <c r="E155" s="28">
        <v>2474376.9</v>
      </c>
    </row>
    <row r="156" spans="1:5" s="3" customFormat="1" ht="26.25" x14ac:dyDescent="0.25">
      <c r="A156" s="41" t="s">
        <v>76</v>
      </c>
      <c r="B156" s="17" t="s">
        <v>210</v>
      </c>
      <c r="C156" s="17" t="s">
        <v>127</v>
      </c>
      <c r="D156" s="26">
        <f>+D157</f>
        <v>27960197.979999997</v>
      </c>
      <c r="E156" s="26">
        <f>+E157</f>
        <v>21610816.579999998</v>
      </c>
    </row>
    <row r="157" spans="1:5" s="1" customFormat="1" x14ac:dyDescent="0.25">
      <c r="A157" s="42" t="s">
        <v>77</v>
      </c>
      <c r="B157" s="19" t="s">
        <v>211</v>
      </c>
      <c r="C157" s="19" t="s">
        <v>127</v>
      </c>
      <c r="D157" s="28">
        <f>+D158+D163+D167+D171+D175</f>
        <v>27960197.979999997</v>
      </c>
      <c r="E157" s="28">
        <f>+E158+E163+E167+E171+E175</f>
        <v>21610816.579999998</v>
      </c>
    </row>
    <row r="158" spans="1:5" s="1" customFormat="1" x14ac:dyDescent="0.25">
      <c r="A158" s="42" t="s">
        <v>78</v>
      </c>
      <c r="B158" s="19" t="s">
        <v>212</v>
      </c>
      <c r="C158" s="19" t="s">
        <v>127</v>
      </c>
      <c r="D158" s="24">
        <f>+D159</f>
        <v>10042305.85</v>
      </c>
      <c r="E158" s="24">
        <f>+E159</f>
        <v>5980781.3499999996</v>
      </c>
    </row>
    <row r="159" spans="1:5" s="1" customFormat="1" ht="26.25" x14ac:dyDescent="0.25">
      <c r="A159" s="42" t="s">
        <v>15</v>
      </c>
      <c r="B159" s="19" t="s">
        <v>212</v>
      </c>
      <c r="C159" s="19" t="s">
        <v>4</v>
      </c>
      <c r="D159" s="24">
        <f>+D160</f>
        <v>10042305.85</v>
      </c>
      <c r="E159" s="24">
        <f>+E160</f>
        <v>5980781.3499999996</v>
      </c>
    </row>
    <row r="160" spans="1:5" s="1" customFormat="1" ht="26.25" x14ac:dyDescent="0.25">
      <c r="A160" s="42" t="s">
        <v>16</v>
      </c>
      <c r="B160" s="19" t="s">
        <v>212</v>
      </c>
      <c r="C160" s="19" t="s">
        <v>128</v>
      </c>
      <c r="D160" s="24">
        <f>+D161+D162</f>
        <v>10042305.85</v>
      </c>
      <c r="E160" s="24">
        <f>+E161+E162</f>
        <v>5980781.3499999996</v>
      </c>
    </row>
    <row r="161" spans="1:5" s="1" customFormat="1" x14ac:dyDescent="0.25">
      <c r="A161" s="42" t="s">
        <v>17</v>
      </c>
      <c r="B161" s="19" t="s">
        <v>212</v>
      </c>
      <c r="C161" s="19" t="s">
        <v>129</v>
      </c>
      <c r="D161" s="24">
        <v>5809042.0199999996</v>
      </c>
      <c r="E161" s="24">
        <v>1981832.68</v>
      </c>
    </row>
    <row r="162" spans="1:5" s="1" customFormat="1" x14ac:dyDescent="0.25">
      <c r="A162" s="42" t="s">
        <v>18</v>
      </c>
      <c r="B162" s="19" t="s">
        <v>212</v>
      </c>
      <c r="C162" s="19" t="s">
        <v>130</v>
      </c>
      <c r="D162" s="24">
        <v>4233263.83</v>
      </c>
      <c r="E162" s="24">
        <v>3998948.67</v>
      </c>
    </row>
    <row r="163" spans="1:5" s="1" customFormat="1" x14ac:dyDescent="0.25">
      <c r="A163" s="42" t="s">
        <v>79</v>
      </c>
      <c r="B163" s="19" t="s">
        <v>213</v>
      </c>
      <c r="C163" s="19" t="s">
        <v>127</v>
      </c>
      <c r="D163" s="24">
        <f t="shared" ref="D163:E165" si="6">+D164</f>
        <v>1021600.78</v>
      </c>
      <c r="E163" s="24">
        <f t="shared" si="6"/>
        <v>859196.38</v>
      </c>
    </row>
    <row r="164" spans="1:5" s="1" customFormat="1" ht="26.25" x14ac:dyDescent="0.25">
      <c r="A164" s="42" t="s">
        <v>15</v>
      </c>
      <c r="B164" s="19" t="s">
        <v>213</v>
      </c>
      <c r="C164" s="19" t="s">
        <v>4</v>
      </c>
      <c r="D164" s="24">
        <f t="shared" si="6"/>
        <v>1021600.78</v>
      </c>
      <c r="E164" s="24">
        <f t="shared" si="6"/>
        <v>859196.38</v>
      </c>
    </row>
    <row r="165" spans="1:5" s="1" customFormat="1" ht="26.25" x14ac:dyDescent="0.25">
      <c r="A165" s="42" t="s">
        <v>16</v>
      </c>
      <c r="B165" s="19" t="s">
        <v>213</v>
      </c>
      <c r="C165" s="19" t="s">
        <v>128</v>
      </c>
      <c r="D165" s="24">
        <f t="shared" si="6"/>
        <v>1021600.78</v>
      </c>
      <c r="E165" s="24">
        <f t="shared" si="6"/>
        <v>859196.38</v>
      </c>
    </row>
    <row r="166" spans="1:5" s="1" customFormat="1" x14ac:dyDescent="0.25">
      <c r="A166" s="42" t="s">
        <v>17</v>
      </c>
      <c r="B166" s="19" t="s">
        <v>213</v>
      </c>
      <c r="C166" s="19" t="s">
        <v>129</v>
      </c>
      <c r="D166" s="24">
        <v>1021600.78</v>
      </c>
      <c r="E166" s="24">
        <v>859196.38</v>
      </c>
    </row>
    <row r="167" spans="1:5" s="1" customFormat="1" x14ac:dyDescent="0.25">
      <c r="A167" s="42" t="s">
        <v>255</v>
      </c>
      <c r="B167" s="27" t="s">
        <v>256</v>
      </c>
      <c r="C167" s="27" t="s">
        <v>127</v>
      </c>
      <c r="D167" s="28">
        <v>140000</v>
      </c>
      <c r="E167" s="28">
        <v>140000</v>
      </c>
    </row>
    <row r="168" spans="1:5" s="1" customFormat="1" ht="26.25" x14ac:dyDescent="0.25">
      <c r="A168" s="42" t="s">
        <v>15</v>
      </c>
      <c r="B168" s="27" t="s">
        <v>256</v>
      </c>
      <c r="C168" s="27" t="s">
        <v>4</v>
      </c>
      <c r="D168" s="28">
        <v>140000</v>
      </c>
      <c r="E168" s="28">
        <v>140000</v>
      </c>
    </row>
    <row r="169" spans="1:5" s="1" customFormat="1" ht="26.25" x14ac:dyDescent="0.25">
      <c r="A169" s="42" t="s">
        <v>16</v>
      </c>
      <c r="B169" s="27" t="s">
        <v>256</v>
      </c>
      <c r="C169" s="27" t="s">
        <v>128</v>
      </c>
      <c r="D169" s="28">
        <v>140000</v>
      </c>
      <c r="E169" s="28">
        <v>140000</v>
      </c>
    </row>
    <row r="170" spans="1:5" s="1" customFormat="1" x14ac:dyDescent="0.25">
      <c r="A170" s="42" t="s">
        <v>17</v>
      </c>
      <c r="B170" s="27" t="s">
        <v>256</v>
      </c>
      <c r="C170" s="27" t="s">
        <v>129</v>
      </c>
      <c r="D170" s="28">
        <v>140000</v>
      </c>
      <c r="E170" s="28">
        <v>140000</v>
      </c>
    </row>
    <row r="171" spans="1:5" s="1" customFormat="1" x14ac:dyDescent="0.25">
      <c r="A171" s="42" t="s">
        <v>80</v>
      </c>
      <c r="B171" s="19" t="s">
        <v>214</v>
      </c>
      <c r="C171" s="19" t="s">
        <v>127</v>
      </c>
      <c r="D171" s="24">
        <f t="shared" ref="D171:E173" si="7">+D172</f>
        <v>25400.74</v>
      </c>
      <c r="E171" s="24">
        <f t="shared" si="7"/>
        <v>25400.74</v>
      </c>
    </row>
    <row r="172" spans="1:5" s="1" customFormat="1" ht="26.25" x14ac:dyDescent="0.25">
      <c r="A172" s="42" t="s">
        <v>15</v>
      </c>
      <c r="B172" s="19" t="s">
        <v>214</v>
      </c>
      <c r="C172" s="19" t="s">
        <v>4</v>
      </c>
      <c r="D172" s="24">
        <f t="shared" si="7"/>
        <v>25400.74</v>
      </c>
      <c r="E172" s="24">
        <f t="shared" si="7"/>
        <v>25400.74</v>
      </c>
    </row>
    <row r="173" spans="1:5" s="1" customFormat="1" ht="26.25" x14ac:dyDescent="0.25">
      <c r="A173" s="42" t="s">
        <v>16</v>
      </c>
      <c r="B173" s="29" t="s">
        <v>214</v>
      </c>
      <c r="C173" s="19" t="s">
        <v>128</v>
      </c>
      <c r="D173" s="24">
        <f t="shared" si="7"/>
        <v>25400.74</v>
      </c>
      <c r="E173" s="24">
        <f t="shared" si="7"/>
        <v>25400.74</v>
      </c>
    </row>
    <row r="174" spans="1:5" s="1" customFormat="1" x14ac:dyDescent="0.25">
      <c r="A174" s="42" t="s">
        <v>17</v>
      </c>
      <c r="B174" s="19" t="s">
        <v>214</v>
      </c>
      <c r="C174" s="19" t="s">
        <v>129</v>
      </c>
      <c r="D174" s="24">
        <v>25400.74</v>
      </c>
      <c r="E174" s="24">
        <v>25400.74</v>
      </c>
    </row>
    <row r="175" spans="1:5" s="1" customFormat="1" x14ac:dyDescent="0.25">
      <c r="A175" s="42" t="s">
        <v>81</v>
      </c>
      <c r="B175" s="19" t="s">
        <v>215</v>
      </c>
      <c r="C175" s="19" t="s">
        <v>127</v>
      </c>
      <c r="D175" s="28">
        <f t="shared" ref="D175:E177" si="8">+D176</f>
        <v>16730890.609999999</v>
      </c>
      <c r="E175" s="28">
        <f t="shared" si="8"/>
        <v>14605438.109999999</v>
      </c>
    </row>
    <row r="176" spans="1:5" s="1" customFormat="1" ht="26.25" x14ac:dyDescent="0.25">
      <c r="A176" s="42" t="s">
        <v>15</v>
      </c>
      <c r="B176" s="19" t="s">
        <v>215</v>
      </c>
      <c r="C176" s="19" t="s">
        <v>4</v>
      </c>
      <c r="D176" s="28">
        <f t="shared" si="8"/>
        <v>16730890.609999999</v>
      </c>
      <c r="E176" s="28">
        <f t="shared" si="8"/>
        <v>14605438.109999999</v>
      </c>
    </row>
    <row r="177" spans="1:5" s="1" customFormat="1" ht="26.25" x14ac:dyDescent="0.25">
      <c r="A177" s="42" t="s">
        <v>16</v>
      </c>
      <c r="B177" s="19" t="s">
        <v>215</v>
      </c>
      <c r="C177" s="19" t="s">
        <v>128</v>
      </c>
      <c r="D177" s="28">
        <f t="shared" si="8"/>
        <v>16730890.609999999</v>
      </c>
      <c r="E177" s="28">
        <f t="shared" si="8"/>
        <v>14605438.109999999</v>
      </c>
    </row>
    <row r="178" spans="1:5" s="1" customFormat="1" x14ac:dyDescent="0.25">
      <c r="A178" s="42" t="s">
        <v>17</v>
      </c>
      <c r="B178" s="19" t="s">
        <v>215</v>
      </c>
      <c r="C178" s="19" t="s">
        <v>129</v>
      </c>
      <c r="D178" s="28">
        <v>16730890.609999999</v>
      </c>
      <c r="E178" s="28">
        <v>14605438.109999999</v>
      </c>
    </row>
    <row r="179" spans="1:5" s="3" customFormat="1" ht="26.25" x14ac:dyDescent="0.25">
      <c r="A179" s="41" t="s">
        <v>82</v>
      </c>
      <c r="B179" s="17" t="s">
        <v>216</v>
      </c>
      <c r="C179" s="17" t="s">
        <v>127</v>
      </c>
      <c r="D179" s="23">
        <f>+D180+D185</f>
        <v>13357704.199999999</v>
      </c>
      <c r="E179" s="23">
        <f>+E180+E185</f>
        <v>13357704.199999999</v>
      </c>
    </row>
    <row r="180" spans="1:5" s="1" customFormat="1" ht="26.25" x14ac:dyDescent="0.25">
      <c r="A180" s="42" t="s">
        <v>83</v>
      </c>
      <c r="B180" s="19" t="s">
        <v>217</v>
      </c>
      <c r="C180" s="19" t="s">
        <v>127</v>
      </c>
      <c r="D180" s="24">
        <f t="shared" ref="D180:E183" si="9">+D181</f>
        <v>7362404.3099999996</v>
      </c>
      <c r="E180" s="24">
        <f t="shared" si="9"/>
        <v>7362404.3099999996</v>
      </c>
    </row>
    <row r="181" spans="1:5" s="1" customFormat="1" ht="26.25" x14ac:dyDescent="0.25">
      <c r="A181" s="42" t="s">
        <v>84</v>
      </c>
      <c r="B181" s="19" t="s">
        <v>218</v>
      </c>
      <c r="C181" s="19" t="s">
        <v>127</v>
      </c>
      <c r="D181" s="24">
        <f t="shared" si="9"/>
        <v>7362404.3099999996</v>
      </c>
      <c r="E181" s="24">
        <f t="shared" si="9"/>
        <v>7362404.3099999996</v>
      </c>
    </row>
    <row r="182" spans="1:5" s="1" customFormat="1" ht="26.25" x14ac:dyDescent="0.25">
      <c r="A182" s="42" t="s">
        <v>15</v>
      </c>
      <c r="B182" s="19" t="s">
        <v>218</v>
      </c>
      <c r="C182" s="19" t="s">
        <v>4</v>
      </c>
      <c r="D182" s="24">
        <f t="shared" si="9"/>
        <v>7362404.3099999996</v>
      </c>
      <c r="E182" s="24">
        <f t="shared" si="9"/>
        <v>7362404.3099999996</v>
      </c>
    </row>
    <row r="183" spans="1:5" s="1" customFormat="1" ht="26.25" x14ac:dyDescent="0.25">
      <c r="A183" s="42" t="s">
        <v>16</v>
      </c>
      <c r="B183" s="19" t="s">
        <v>218</v>
      </c>
      <c r="C183" s="19" t="s">
        <v>128</v>
      </c>
      <c r="D183" s="24">
        <f t="shared" si="9"/>
        <v>7362404.3099999996</v>
      </c>
      <c r="E183" s="24">
        <f t="shared" si="9"/>
        <v>7362404.3099999996</v>
      </c>
    </row>
    <row r="184" spans="1:5" s="1" customFormat="1" x14ac:dyDescent="0.25">
      <c r="A184" s="42" t="s">
        <v>17</v>
      </c>
      <c r="B184" s="19" t="s">
        <v>218</v>
      </c>
      <c r="C184" s="19" t="s">
        <v>129</v>
      </c>
      <c r="D184" s="24">
        <v>7362404.3099999996</v>
      </c>
      <c r="E184" s="24">
        <v>7362404.3099999996</v>
      </c>
    </row>
    <row r="185" spans="1:5" s="1" customFormat="1" ht="26.25" x14ac:dyDescent="0.25">
      <c r="A185" s="42" t="s">
        <v>85</v>
      </c>
      <c r="B185" s="19" t="s">
        <v>219</v>
      </c>
      <c r="C185" s="19" t="s">
        <v>127</v>
      </c>
      <c r="D185" s="24">
        <v>5995299.8899999997</v>
      </c>
      <c r="E185" s="24">
        <v>5995299.8899999997</v>
      </c>
    </row>
    <row r="186" spans="1:5" s="1" customFormat="1" ht="26.25" x14ac:dyDescent="0.25">
      <c r="A186" s="42" t="s">
        <v>86</v>
      </c>
      <c r="B186" s="19" t="s">
        <v>220</v>
      </c>
      <c r="C186" s="19" t="s">
        <v>127</v>
      </c>
      <c r="D186" s="24">
        <v>5995299.8899999997</v>
      </c>
      <c r="E186" s="24">
        <v>5995299.8899999997</v>
      </c>
    </row>
    <row r="187" spans="1:5" s="1" customFormat="1" ht="26.25" x14ac:dyDescent="0.25">
      <c r="A187" s="42" t="s">
        <v>15</v>
      </c>
      <c r="B187" s="19" t="s">
        <v>220</v>
      </c>
      <c r="C187" s="19" t="s">
        <v>4</v>
      </c>
      <c r="D187" s="24">
        <v>5995299.8899999997</v>
      </c>
      <c r="E187" s="24">
        <v>5995299.8899999997</v>
      </c>
    </row>
    <row r="188" spans="1:5" s="1" customFormat="1" ht="26.25" x14ac:dyDescent="0.25">
      <c r="A188" s="42" t="s">
        <v>16</v>
      </c>
      <c r="B188" s="19" t="s">
        <v>220</v>
      </c>
      <c r="C188" s="19" t="s">
        <v>128</v>
      </c>
      <c r="D188" s="24">
        <v>5995299.8899999997</v>
      </c>
      <c r="E188" s="24">
        <v>5995299.8899999997</v>
      </c>
    </row>
    <row r="189" spans="1:5" s="1" customFormat="1" x14ac:dyDescent="0.25">
      <c r="A189" s="42" t="s">
        <v>17</v>
      </c>
      <c r="B189" s="19" t="s">
        <v>220</v>
      </c>
      <c r="C189" s="19" t="s">
        <v>129</v>
      </c>
      <c r="D189" s="24">
        <v>5995299.8899999997</v>
      </c>
      <c r="E189" s="24">
        <v>5995299.8899999997</v>
      </c>
    </row>
    <row r="190" spans="1:5" s="3" customFormat="1" ht="51.75" x14ac:dyDescent="0.25">
      <c r="A190" s="43" t="s">
        <v>113</v>
      </c>
      <c r="B190" s="25" t="s">
        <v>239</v>
      </c>
      <c r="C190" s="25" t="s">
        <v>127</v>
      </c>
      <c r="D190" s="26">
        <v>1543232.7</v>
      </c>
      <c r="E190" s="26">
        <v>1543232.7</v>
      </c>
    </row>
    <row r="191" spans="1:5" s="1" customFormat="1" ht="26.25" x14ac:dyDescent="0.25">
      <c r="A191" s="44" t="s">
        <v>114</v>
      </c>
      <c r="B191" s="27" t="s">
        <v>240</v>
      </c>
      <c r="C191" s="27" t="s">
        <v>127</v>
      </c>
      <c r="D191" s="28">
        <v>1543232.7</v>
      </c>
      <c r="E191" s="28">
        <v>1543232.7</v>
      </c>
    </row>
    <row r="192" spans="1:5" s="1" customFormat="1" x14ac:dyDescent="0.25">
      <c r="A192" s="44" t="s">
        <v>115</v>
      </c>
      <c r="B192" s="27" t="s">
        <v>241</v>
      </c>
      <c r="C192" s="27" t="s">
        <v>127</v>
      </c>
      <c r="D192" s="28">
        <v>1543232.7</v>
      </c>
      <c r="E192" s="28">
        <v>1543232.7</v>
      </c>
    </row>
    <row r="193" spans="1:5" s="1" customFormat="1" ht="26.25" x14ac:dyDescent="0.25">
      <c r="A193" s="44" t="s">
        <v>15</v>
      </c>
      <c r="B193" s="27" t="s">
        <v>241</v>
      </c>
      <c r="C193" s="27" t="s">
        <v>4</v>
      </c>
      <c r="D193" s="28">
        <v>653232.69999999995</v>
      </c>
      <c r="E193" s="28">
        <v>653232.69999999995</v>
      </c>
    </row>
    <row r="194" spans="1:5" s="1" customFormat="1" ht="26.25" x14ac:dyDescent="0.25">
      <c r="A194" s="44" t="s">
        <v>16</v>
      </c>
      <c r="B194" s="27" t="s">
        <v>241</v>
      </c>
      <c r="C194" s="27" t="s">
        <v>128</v>
      </c>
      <c r="D194" s="28">
        <v>653232.69999999995</v>
      </c>
      <c r="E194" s="28">
        <v>653232.69999999995</v>
      </c>
    </row>
    <row r="195" spans="1:5" s="1" customFormat="1" x14ac:dyDescent="0.25">
      <c r="A195" s="44" t="s">
        <v>17</v>
      </c>
      <c r="B195" s="27" t="s">
        <v>241</v>
      </c>
      <c r="C195" s="27" t="s">
        <v>129</v>
      </c>
      <c r="D195" s="28">
        <v>653232.69999999995</v>
      </c>
      <c r="E195" s="28">
        <v>653232.69999999995</v>
      </c>
    </row>
    <row r="196" spans="1:5" s="1" customFormat="1" x14ac:dyDescent="0.25">
      <c r="A196" s="44" t="s">
        <v>102</v>
      </c>
      <c r="B196" s="27" t="s">
        <v>241</v>
      </c>
      <c r="C196" s="27" t="s">
        <v>259</v>
      </c>
      <c r="D196" s="28">
        <v>890000</v>
      </c>
      <c r="E196" s="28">
        <v>890000</v>
      </c>
    </row>
    <row r="197" spans="1:5" s="1" customFormat="1" x14ac:dyDescent="0.25">
      <c r="A197" s="44" t="s">
        <v>261</v>
      </c>
      <c r="B197" s="27" t="s">
        <v>241</v>
      </c>
      <c r="C197" s="27" t="s">
        <v>260</v>
      </c>
      <c r="D197" s="28">
        <v>890000</v>
      </c>
      <c r="E197" s="28">
        <v>890000</v>
      </c>
    </row>
    <row r="198" spans="1:5" s="1" customFormat="1" ht="39" x14ac:dyDescent="0.25">
      <c r="A198" s="44" t="s">
        <v>262</v>
      </c>
      <c r="B198" s="30" t="s">
        <v>241</v>
      </c>
      <c r="C198" s="30" t="s">
        <v>260</v>
      </c>
      <c r="D198" s="31">
        <v>890000</v>
      </c>
      <c r="E198" s="31">
        <v>890000</v>
      </c>
    </row>
    <row r="199" spans="1:5" s="3" customFormat="1" ht="39" x14ac:dyDescent="0.25">
      <c r="A199" s="41" t="s">
        <v>53</v>
      </c>
      <c r="B199" s="17" t="s">
        <v>189</v>
      </c>
      <c r="C199" s="17" t="s">
        <v>127</v>
      </c>
      <c r="D199" s="23">
        <f>+D200</f>
        <v>31653877.109999999</v>
      </c>
      <c r="E199" s="23">
        <f>+E200</f>
        <v>27274749.07</v>
      </c>
    </row>
    <row r="200" spans="1:5" s="1" customFormat="1" ht="26.25" x14ac:dyDescent="0.25">
      <c r="A200" s="42" t="s">
        <v>54</v>
      </c>
      <c r="B200" s="19" t="s">
        <v>190</v>
      </c>
      <c r="C200" s="19" t="s">
        <v>127</v>
      </c>
      <c r="D200" s="24">
        <f>+D201+D206+D210+D205</f>
        <v>31653877.109999999</v>
      </c>
      <c r="E200" s="24">
        <f>+E201+E206+E210+E205</f>
        <v>27274749.07</v>
      </c>
    </row>
    <row r="201" spans="1:5" s="1" customFormat="1" x14ac:dyDescent="0.25">
      <c r="A201" s="42" t="s">
        <v>55</v>
      </c>
      <c r="B201" s="19" t="s">
        <v>191</v>
      </c>
      <c r="C201" s="19" t="s">
        <v>127</v>
      </c>
      <c r="D201" s="28">
        <f t="shared" ref="D201:E203" si="10">+D202</f>
        <v>28633844.239999998</v>
      </c>
      <c r="E201" s="28">
        <f t="shared" si="10"/>
        <v>24397562.620000001</v>
      </c>
    </row>
    <row r="202" spans="1:5" s="1" customFormat="1" ht="26.25" x14ac:dyDescent="0.25">
      <c r="A202" s="42" t="s">
        <v>15</v>
      </c>
      <c r="B202" s="19" t="s">
        <v>191</v>
      </c>
      <c r="C202" s="19" t="s">
        <v>4</v>
      </c>
      <c r="D202" s="28">
        <f t="shared" si="10"/>
        <v>28633844.239999998</v>
      </c>
      <c r="E202" s="28">
        <f t="shared" si="10"/>
        <v>24397562.620000001</v>
      </c>
    </row>
    <row r="203" spans="1:5" s="1" customFormat="1" ht="26.25" x14ac:dyDescent="0.25">
      <c r="A203" s="42" t="s">
        <v>16</v>
      </c>
      <c r="B203" s="19" t="s">
        <v>191</v>
      </c>
      <c r="C203" s="19" t="s">
        <v>128</v>
      </c>
      <c r="D203" s="28">
        <f t="shared" si="10"/>
        <v>28633844.239999998</v>
      </c>
      <c r="E203" s="28">
        <f t="shared" si="10"/>
        <v>24397562.620000001</v>
      </c>
    </row>
    <row r="204" spans="1:5" s="1" customFormat="1" x14ac:dyDescent="0.25">
      <c r="A204" s="42" t="s">
        <v>17</v>
      </c>
      <c r="B204" s="19" t="s">
        <v>191</v>
      </c>
      <c r="C204" s="19" t="s">
        <v>129</v>
      </c>
      <c r="D204" s="28">
        <v>28633844.239999998</v>
      </c>
      <c r="E204" s="28">
        <v>24397562.620000001</v>
      </c>
    </row>
    <row r="205" spans="1:5" s="1" customFormat="1" x14ac:dyDescent="0.25">
      <c r="A205" s="42" t="s">
        <v>248</v>
      </c>
      <c r="B205" s="27" t="s">
        <v>249</v>
      </c>
      <c r="C205" s="27" t="s">
        <v>127</v>
      </c>
      <c r="D205" s="24">
        <v>0</v>
      </c>
      <c r="E205" s="24">
        <v>0</v>
      </c>
    </row>
    <row r="206" spans="1:5" s="1" customFormat="1" x14ac:dyDescent="0.25">
      <c r="A206" s="42" t="s">
        <v>56</v>
      </c>
      <c r="B206" s="19" t="s">
        <v>192</v>
      </c>
      <c r="C206" s="19" t="s">
        <v>127</v>
      </c>
      <c r="D206" s="28">
        <f t="shared" ref="D206:E208" si="11">+D207</f>
        <v>378803.25</v>
      </c>
      <c r="E206" s="28">
        <f t="shared" si="11"/>
        <v>378803.25</v>
      </c>
    </row>
    <row r="207" spans="1:5" s="1" customFormat="1" ht="26.25" x14ac:dyDescent="0.25">
      <c r="A207" s="42" t="s">
        <v>15</v>
      </c>
      <c r="B207" s="19" t="s">
        <v>192</v>
      </c>
      <c r="C207" s="19" t="s">
        <v>4</v>
      </c>
      <c r="D207" s="28">
        <f t="shared" si="11"/>
        <v>378803.25</v>
      </c>
      <c r="E207" s="28">
        <f t="shared" si="11"/>
        <v>378803.25</v>
      </c>
    </row>
    <row r="208" spans="1:5" s="1" customFormat="1" ht="26.25" x14ac:dyDescent="0.25">
      <c r="A208" s="42" t="s">
        <v>16</v>
      </c>
      <c r="B208" s="19" t="s">
        <v>192</v>
      </c>
      <c r="C208" s="19" t="s">
        <v>128</v>
      </c>
      <c r="D208" s="28">
        <f t="shared" si="11"/>
        <v>378803.25</v>
      </c>
      <c r="E208" s="28">
        <f t="shared" si="11"/>
        <v>378803.25</v>
      </c>
    </row>
    <row r="209" spans="1:5" s="1" customFormat="1" x14ac:dyDescent="0.25">
      <c r="A209" s="42" t="s">
        <v>17</v>
      </c>
      <c r="B209" s="19" t="s">
        <v>192</v>
      </c>
      <c r="C209" s="19" t="s">
        <v>129</v>
      </c>
      <c r="D209" s="28">
        <v>378803.25</v>
      </c>
      <c r="E209" s="28">
        <v>378803.25</v>
      </c>
    </row>
    <row r="210" spans="1:5" s="1" customFormat="1" ht="26.25" x14ac:dyDescent="0.25">
      <c r="A210" s="42" t="s">
        <v>57</v>
      </c>
      <c r="B210" s="19" t="s">
        <v>193</v>
      </c>
      <c r="C210" s="19" t="s">
        <v>127</v>
      </c>
      <c r="D210" s="24">
        <f t="shared" ref="D210:E212" si="12">+D211</f>
        <v>2641229.62</v>
      </c>
      <c r="E210" s="24">
        <f t="shared" si="12"/>
        <v>2498383.2000000002</v>
      </c>
    </row>
    <row r="211" spans="1:5" s="1" customFormat="1" ht="26.25" x14ac:dyDescent="0.25">
      <c r="A211" s="42" t="s">
        <v>15</v>
      </c>
      <c r="B211" s="19" t="s">
        <v>193</v>
      </c>
      <c r="C211" s="19" t="s">
        <v>4</v>
      </c>
      <c r="D211" s="24">
        <f t="shared" si="12"/>
        <v>2641229.62</v>
      </c>
      <c r="E211" s="24">
        <f t="shared" si="12"/>
        <v>2498383.2000000002</v>
      </c>
    </row>
    <row r="212" spans="1:5" s="1" customFormat="1" ht="26.25" x14ac:dyDescent="0.25">
      <c r="A212" s="42" t="s">
        <v>16</v>
      </c>
      <c r="B212" s="19" t="s">
        <v>193</v>
      </c>
      <c r="C212" s="19" t="s">
        <v>128</v>
      </c>
      <c r="D212" s="24">
        <f t="shared" si="12"/>
        <v>2641229.62</v>
      </c>
      <c r="E212" s="24">
        <f t="shared" si="12"/>
        <v>2498383.2000000002</v>
      </c>
    </row>
    <row r="213" spans="1:5" s="1" customFormat="1" x14ac:dyDescent="0.25">
      <c r="A213" s="42" t="s">
        <v>17</v>
      </c>
      <c r="B213" s="19" t="s">
        <v>193</v>
      </c>
      <c r="C213" s="19" t="s">
        <v>129</v>
      </c>
      <c r="D213" s="24">
        <v>2641229.62</v>
      </c>
      <c r="E213" s="24">
        <v>2498383.2000000002</v>
      </c>
    </row>
    <row r="214" spans="1:5" s="3" customFormat="1" ht="39" x14ac:dyDescent="0.25">
      <c r="A214" s="41" t="s">
        <v>30</v>
      </c>
      <c r="B214" s="17" t="s">
        <v>167</v>
      </c>
      <c r="C214" s="17" t="s">
        <v>127</v>
      </c>
      <c r="D214" s="21">
        <f>+D215+D222+D229</f>
        <v>1358775.83</v>
      </c>
      <c r="E214" s="21">
        <f>+E215+E222+E229</f>
        <v>1334232.8700000001</v>
      </c>
    </row>
    <row r="215" spans="1:5" s="1" customFormat="1" ht="26.25" x14ac:dyDescent="0.25">
      <c r="A215" s="42" t="s">
        <v>31</v>
      </c>
      <c r="B215" s="19" t="s">
        <v>168</v>
      </c>
      <c r="C215" s="19" t="s">
        <v>127</v>
      </c>
      <c r="D215" s="20">
        <f>+D216</f>
        <v>253415</v>
      </c>
      <c r="E215" s="20">
        <f>+E216</f>
        <v>253415</v>
      </c>
    </row>
    <row r="216" spans="1:5" s="1" customFormat="1" x14ac:dyDescent="0.25">
      <c r="A216" s="42" t="s">
        <v>32</v>
      </c>
      <c r="B216" s="19" t="s">
        <v>169</v>
      </c>
      <c r="C216" s="19" t="s">
        <v>127</v>
      </c>
      <c r="D216" s="20">
        <f>+D217+D220</f>
        <v>253415</v>
      </c>
      <c r="E216" s="20">
        <f>+E217+E220</f>
        <v>253415</v>
      </c>
    </row>
    <row r="217" spans="1:5" s="1" customFormat="1" ht="26.25" x14ac:dyDescent="0.25">
      <c r="A217" s="42" t="s">
        <v>15</v>
      </c>
      <c r="B217" s="19" t="s">
        <v>169</v>
      </c>
      <c r="C217" s="19" t="s">
        <v>4</v>
      </c>
      <c r="D217" s="20">
        <f>+D218</f>
        <v>29282</v>
      </c>
      <c r="E217" s="20">
        <f>+E218</f>
        <v>29282</v>
      </c>
    </row>
    <row r="218" spans="1:5" s="1" customFormat="1" ht="26.25" x14ac:dyDescent="0.25">
      <c r="A218" s="42" t="s">
        <v>16</v>
      </c>
      <c r="B218" s="19" t="s">
        <v>169</v>
      </c>
      <c r="C218" s="19" t="s">
        <v>128</v>
      </c>
      <c r="D218" s="20">
        <f>+D219</f>
        <v>29282</v>
      </c>
      <c r="E218" s="20">
        <f>+E219</f>
        <v>29282</v>
      </c>
    </row>
    <row r="219" spans="1:5" s="1" customFormat="1" x14ac:dyDescent="0.25">
      <c r="A219" s="42" t="s">
        <v>17</v>
      </c>
      <c r="B219" s="19" t="s">
        <v>169</v>
      </c>
      <c r="C219" s="19" t="s">
        <v>129</v>
      </c>
      <c r="D219" s="20">
        <v>29282</v>
      </c>
      <c r="E219" s="20">
        <v>29282</v>
      </c>
    </row>
    <row r="220" spans="1:5" s="1" customFormat="1" x14ac:dyDescent="0.25">
      <c r="A220" s="42" t="s">
        <v>33</v>
      </c>
      <c r="B220" s="19" t="s">
        <v>169</v>
      </c>
      <c r="C220" s="19" t="s">
        <v>140</v>
      </c>
      <c r="D220" s="20">
        <v>224133</v>
      </c>
      <c r="E220" s="20">
        <v>224133</v>
      </c>
    </row>
    <row r="221" spans="1:5" s="1" customFormat="1" x14ac:dyDescent="0.25">
      <c r="A221" s="42" t="s">
        <v>34</v>
      </c>
      <c r="B221" s="19" t="s">
        <v>169</v>
      </c>
      <c r="C221" s="19" t="s">
        <v>141</v>
      </c>
      <c r="D221" s="20">
        <v>224133</v>
      </c>
      <c r="E221" s="20">
        <v>224133</v>
      </c>
    </row>
    <row r="222" spans="1:5" s="1" customFormat="1" ht="26.25" x14ac:dyDescent="0.25">
      <c r="A222" s="42" t="s">
        <v>35</v>
      </c>
      <c r="B222" s="19" t="s">
        <v>170</v>
      </c>
      <c r="C222" s="19" t="s">
        <v>127</v>
      </c>
      <c r="D222" s="20">
        <f>+D223</f>
        <v>341451.25</v>
      </c>
      <c r="E222" s="20">
        <f>+E223</f>
        <v>341451.25</v>
      </c>
    </row>
    <row r="223" spans="1:5" s="1" customFormat="1" ht="26.25" x14ac:dyDescent="0.25">
      <c r="A223" s="42" t="s">
        <v>36</v>
      </c>
      <c r="B223" s="19" t="s">
        <v>171</v>
      </c>
      <c r="C223" s="19" t="s">
        <v>127</v>
      </c>
      <c r="D223" s="20">
        <f>+D224+D227</f>
        <v>341451.25</v>
      </c>
      <c r="E223" s="20">
        <f>+E224+E227</f>
        <v>341451.25</v>
      </c>
    </row>
    <row r="224" spans="1:5" s="1" customFormat="1" ht="26.25" x14ac:dyDescent="0.25">
      <c r="A224" s="42" t="s">
        <v>15</v>
      </c>
      <c r="B224" s="19" t="s">
        <v>171</v>
      </c>
      <c r="C224" s="19" t="s">
        <v>4</v>
      </c>
      <c r="D224" s="20">
        <f>+D225</f>
        <v>116451.25</v>
      </c>
      <c r="E224" s="20">
        <f>+E225</f>
        <v>116451.25</v>
      </c>
    </row>
    <row r="225" spans="1:8" s="1" customFormat="1" ht="26.25" x14ac:dyDescent="0.25">
      <c r="A225" s="42" t="s">
        <v>16</v>
      </c>
      <c r="B225" s="19" t="s">
        <v>171</v>
      </c>
      <c r="C225" s="19" t="s">
        <v>128</v>
      </c>
      <c r="D225" s="20">
        <f>+D226</f>
        <v>116451.25</v>
      </c>
      <c r="E225" s="20">
        <f>+E226</f>
        <v>116451.25</v>
      </c>
    </row>
    <row r="226" spans="1:8" s="1" customFormat="1" x14ac:dyDescent="0.25">
      <c r="A226" s="42" t="s">
        <v>17</v>
      </c>
      <c r="B226" s="19" t="s">
        <v>171</v>
      </c>
      <c r="C226" s="19" t="s">
        <v>129</v>
      </c>
      <c r="D226" s="20">
        <v>116451.25</v>
      </c>
      <c r="E226" s="20">
        <v>116451.25</v>
      </c>
    </row>
    <row r="227" spans="1:8" s="1" customFormat="1" x14ac:dyDescent="0.25">
      <c r="A227" s="42" t="s">
        <v>33</v>
      </c>
      <c r="B227" s="27" t="s">
        <v>171</v>
      </c>
      <c r="C227" s="27" t="s">
        <v>140</v>
      </c>
      <c r="D227" s="20">
        <f>+D228</f>
        <v>225000</v>
      </c>
      <c r="E227" s="20">
        <f>+E228</f>
        <v>225000</v>
      </c>
    </row>
    <row r="228" spans="1:8" s="1" customFormat="1" x14ac:dyDescent="0.25">
      <c r="A228" s="42" t="s">
        <v>34</v>
      </c>
      <c r="B228" s="27" t="s">
        <v>171</v>
      </c>
      <c r="C228" s="27" t="s">
        <v>141</v>
      </c>
      <c r="D228" s="20">
        <v>225000</v>
      </c>
      <c r="E228" s="20">
        <v>225000</v>
      </c>
    </row>
    <row r="229" spans="1:8" s="1" customFormat="1" x14ac:dyDescent="0.25">
      <c r="A229" s="42" t="s">
        <v>37</v>
      </c>
      <c r="B229" s="19" t="s">
        <v>172</v>
      </c>
      <c r="C229" s="19" t="s">
        <v>127</v>
      </c>
      <c r="D229" s="20">
        <f t="shared" ref="D229:E232" si="13">+D230</f>
        <v>763909.58</v>
      </c>
      <c r="E229" s="20">
        <f t="shared" si="13"/>
        <v>739366.62</v>
      </c>
    </row>
    <row r="230" spans="1:8" s="1" customFormat="1" x14ac:dyDescent="0.25">
      <c r="A230" s="42" t="s">
        <v>38</v>
      </c>
      <c r="B230" s="19" t="s">
        <v>173</v>
      </c>
      <c r="C230" s="19" t="s">
        <v>127</v>
      </c>
      <c r="D230" s="20">
        <f t="shared" si="13"/>
        <v>763909.58</v>
      </c>
      <c r="E230" s="20">
        <f t="shared" si="13"/>
        <v>739366.62</v>
      </c>
    </row>
    <row r="231" spans="1:8" s="1" customFormat="1" ht="26.25" x14ac:dyDescent="0.25">
      <c r="A231" s="42" t="s">
        <v>15</v>
      </c>
      <c r="B231" s="19" t="s">
        <v>173</v>
      </c>
      <c r="C231" s="19" t="s">
        <v>4</v>
      </c>
      <c r="D231" s="20">
        <f t="shared" si="13"/>
        <v>763909.58</v>
      </c>
      <c r="E231" s="20">
        <f t="shared" si="13"/>
        <v>739366.62</v>
      </c>
    </row>
    <row r="232" spans="1:8" s="1" customFormat="1" ht="26.25" x14ac:dyDescent="0.25">
      <c r="A232" s="42" t="s">
        <v>16</v>
      </c>
      <c r="B232" s="19" t="s">
        <v>173</v>
      </c>
      <c r="C232" s="19" t="s">
        <v>128</v>
      </c>
      <c r="D232" s="20">
        <f t="shared" si="13"/>
        <v>763909.58</v>
      </c>
      <c r="E232" s="20">
        <f t="shared" si="13"/>
        <v>739366.62</v>
      </c>
    </row>
    <row r="233" spans="1:8" s="1" customFormat="1" x14ac:dyDescent="0.25">
      <c r="A233" s="42" t="s">
        <v>17</v>
      </c>
      <c r="B233" s="19" t="s">
        <v>173</v>
      </c>
      <c r="C233" s="19" t="s">
        <v>129</v>
      </c>
      <c r="D233" s="20">
        <v>763909.58</v>
      </c>
      <c r="E233" s="20">
        <v>739366.62</v>
      </c>
    </row>
    <row r="234" spans="1:8" s="3" customFormat="1" ht="39" x14ac:dyDescent="0.25">
      <c r="A234" s="41" t="s">
        <v>69</v>
      </c>
      <c r="B234" s="17" t="s">
        <v>204</v>
      </c>
      <c r="C234" s="17" t="s">
        <v>127</v>
      </c>
      <c r="D234" s="21">
        <f>+D235</f>
        <v>36919521.390000001</v>
      </c>
      <c r="E234" s="21">
        <f>+E235</f>
        <v>36919521.390000001</v>
      </c>
    </row>
    <row r="235" spans="1:8" s="1" customFormat="1" ht="26.25" x14ac:dyDescent="0.25">
      <c r="A235" s="42" t="s">
        <v>70</v>
      </c>
      <c r="B235" s="19" t="s">
        <v>205</v>
      </c>
      <c r="C235" s="19" t="s">
        <v>127</v>
      </c>
      <c r="D235" s="22">
        <f>+D236+D240+D247+D250</f>
        <v>36919521.390000001</v>
      </c>
      <c r="E235" s="22">
        <f>+E236+E240+E247+E250</f>
        <v>36919521.390000001</v>
      </c>
    </row>
    <row r="236" spans="1:8" s="1" customFormat="1" ht="39" x14ac:dyDescent="0.25">
      <c r="A236" s="42" t="s">
        <v>124</v>
      </c>
      <c r="B236" s="19" t="s">
        <v>206</v>
      </c>
      <c r="C236" s="19" t="s">
        <v>127</v>
      </c>
      <c r="D236" s="22">
        <v>23700000</v>
      </c>
      <c r="E236" s="22">
        <v>23700000</v>
      </c>
      <c r="H236" s="6"/>
    </row>
    <row r="237" spans="1:8" s="1" customFormat="1" x14ac:dyDescent="0.25">
      <c r="A237" s="42" t="s">
        <v>119</v>
      </c>
      <c r="B237" s="19" t="s">
        <v>206</v>
      </c>
      <c r="C237" s="19" t="s">
        <v>146</v>
      </c>
      <c r="D237" s="22">
        <v>23700000</v>
      </c>
      <c r="E237" s="22">
        <v>23700000</v>
      </c>
    </row>
    <row r="238" spans="1:8" s="1" customFormat="1" ht="39" x14ac:dyDescent="0.25">
      <c r="A238" s="42" t="s">
        <v>125</v>
      </c>
      <c r="B238" s="19" t="s">
        <v>206</v>
      </c>
      <c r="C238" s="19" t="s">
        <v>147</v>
      </c>
      <c r="D238" s="22">
        <v>23700000</v>
      </c>
      <c r="E238" s="22">
        <v>23700000</v>
      </c>
    </row>
    <row r="239" spans="1:8" s="1" customFormat="1" ht="51.75" x14ac:dyDescent="0.25">
      <c r="A239" s="42" t="s">
        <v>126</v>
      </c>
      <c r="B239" s="19" t="s">
        <v>206</v>
      </c>
      <c r="C239" s="19" t="s">
        <v>148</v>
      </c>
      <c r="D239" s="22">
        <v>23700000</v>
      </c>
      <c r="E239" s="22">
        <v>23700000</v>
      </c>
    </row>
    <row r="240" spans="1:8" s="1" customFormat="1" x14ac:dyDescent="0.25">
      <c r="A240" s="42" t="s">
        <v>71</v>
      </c>
      <c r="B240" s="19" t="s">
        <v>207</v>
      </c>
      <c r="C240" s="19" t="s">
        <v>127</v>
      </c>
      <c r="D240" s="22">
        <f>+D241+D244</f>
        <v>10067819.67</v>
      </c>
      <c r="E240" s="22">
        <f>+E241+E244</f>
        <v>10067819.67</v>
      </c>
    </row>
    <row r="241" spans="1:8" s="1" customFormat="1" ht="26.25" x14ac:dyDescent="0.25">
      <c r="A241" s="42" t="s">
        <v>15</v>
      </c>
      <c r="B241" s="19" t="s">
        <v>207</v>
      </c>
      <c r="C241" s="19" t="s">
        <v>4</v>
      </c>
      <c r="D241" s="20">
        <f>+D242</f>
        <v>1777819.67</v>
      </c>
      <c r="E241" s="20">
        <f>+E242</f>
        <v>1777819.67</v>
      </c>
    </row>
    <row r="242" spans="1:8" s="1" customFormat="1" ht="26.25" x14ac:dyDescent="0.25">
      <c r="A242" s="42" t="s">
        <v>16</v>
      </c>
      <c r="B242" s="19" t="s">
        <v>207</v>
      </c>
      <c r="C242" s="19" t="s">
        <v>128</v>
      </c>
      <c r="D242" s="20">
        <f>+D243</f>
        <v>1777819.67</v>
      </c>
      <c r="E242" s="20">
        <f>+E243</f>
        <v>1777819.67</v>
      </c>
    </row>
    <row r="243" spans="1:8" s="1" customFormat="1" x14ac:dyDescent="0.25">
      <c r="A243" s="42" t="s">
        <v>17</v>
      </c>
      <c r="B243" s="19" t="s">
        <v>207</v>
      </c>
      <c r="C243" s="19" t="s">
        <v>129</v>
      </c>
      <c r="D243" s="20">
        <v>1777819.67</v>
      </c>
      <c r="E243" s="20">
        <v>1777819.67</v>
      </c>
    </row>
    <row r="244" spans="1:8" s="1" customFormat="1" x14ac:dyDescent="0.25">
      <c r="A244" s="42" t="s">
        <v>24</v>
      </c>
      <c r="B244" s="19" t="s">
        <v>207</v>
      </c>
      <c r="C244" s="19" t="s">
        <v>146</v>
      </c>
      <c r="D244" s="22">
        <v>8290000</v>
      </c>
      <c r="E244" s="22">
        <v>8290000</v>
      </c>
    </row>
    <row r="245" spans="1:8" s="1" customFormat="1" ht="39" x14ac:dyDescent="0.25">
      <c r="A245" s="42" t="s">
        <v>65</v>
      </c>
      <c r="B245" s="19" t="s">
        <v>207</v>
      </c>
      <c r="C245" s="19" t="s">
        <v>147</v>
      </c>
      <c r="D245" s="22">
        <v>8290000</v>
      </c>
      <c r="E245" s="22">
        <v>8290000</v>
      </c>
    </row>
    <row r="246" spans="1:8" s="1" customFormat="1" ht="51.75" x14ac:dyDescent="0.25">
      <c r="A246" s="42" t="s">
        <v>66</v>
      </c>
      <c r="B246" s="19" t="s">
        <v>207</v>
      </c>
      <c r="C246" s="19" t="s">
        <v>148</v>
      </c>
      <c r="D246" s="22">
        <v>8290000</v>
      </c>
      <c r="E246" s="22">
        <v>8290000</v>
      </c>
    </row>
    <row r="247" spans="1:8" s="1" customFormat="1" ht="26.25" x14ac:dyDescent="0.25">
      <c r="A247" s="42" t="s">
        <v>72</v>
      </c>
      <c r="B247" s="19" t="s">
        <v>208</v>
      </c>
      <c r="C247" s="19" t="s">
        <v>127</v>
      </c>
      <c r="D247" s="20">
        <v>208147.18</v>
      </c>
      <c r="E247" s="20">
        <v>208147.18</v>
      </c>
    </row>
    <row r="248" spans="1:8" s="1" customFormat="1" x14ac:dyDescent="0.25">
      <c r="A248" s="42" t="s">
        <v>33</v>
      </c>
      <c r="B248" s="19" t="s">
        <v>208</v>
      </c>
      <c r="C248" s="19" t="s">
        <v>140</v>
      </c>
      <c r="D248" s="20">
        <v>208147.18</v>
      </c>
      <c r="E248" s="20">
        <v>208147.18</v>
      </c>
    </row>
    <row r="249" spans="1:8" s="1" customFormat="1" x14ac:dyDescent="0.25">
      <c r="A249" s="42" t="s">
        <v>34</v>
      </c>
      <c r="B249" s="19" t="s">
        <v>208</v>
      </c>
      <c r="C249" s="19" t="s">
        <v>141</v>
      </c>
      <c r="D249" s="20">
        <v>208147.18</v>
      </c>
      <c r="E249" s="20">
        <v>208147.18</v>
      </c>
    </row>
    <row r="250" spans="1:8" s="1" customFormat="1" ht="26.25" x14ac:dyDescent="0.25">
      <c r="A250" s="42" t="s">
        <v>73</v>
      </c>
      <c r="B250" s="19" t="s">
        <v>209</v>
      </c>
      <c r="C250" s="19" t="s">
        <v>127</v>
      </c>
      <c r="D250" s="22">
        <f t="shared" ref="D250:E253" si="14">+D251</f>
        <v>2943554.54</v>
      </c>
      <c r="E250" s="22">
        <f t="shared" si="14"/>
        <v>2943554.54</v>
      </c>
      <c r="H250" s="6"/>
    </row>
    <row r="251" spans="1:8" s="1" customFormat="1" ht="115.5" x14ac:dyDescent="0.25">
      <c r="A251" s="42" t="s">
        <v>74</v>
      </c>
      <c r="B251" s="19" t="s">
        <v>263</v>
      </c>
      <c r="C251" s="19" t="s">
        <v>127</v>
      </c>
      <c r="D251" s="22">
        <f t="shared" si="14"/>
        <v>2943554.54</v>
      </c>
      <c r="E251" s="22">
        <f t="shared" si="14"/>
        <v>2943554.54</v>
      </c>
    </row>
    <row r="252" spans="1:8" s="1" customFormat="1" ht="26.25" x14ac:dyDescent="0.25">
      <c r="A252" s="42" t="s">
        <v>15</v>
      </c>
      <c r="B252" s="19" t="s">
        <v>263</v>
      </c>
      <c r="C252" s="19" t="s">
        <v>4</v>
      </c>
      <c r="D252" s="22">
        <f t="shared" si="14"/>
        <v>2943554.54</v>
      </c>
      <c r="E252" s="22">
        <f t="shared" si="14"/>
        <v>2943554.54</v>
      </c>
    </row>
    <row r="253" spans="1:8" s="1" customFormat="1" ht="26.25" x14ac:dyDescent="0.25">
      <c r="A253" s="42" t="s">
        <v>16</v>
      </c>
      <c r="B253" s="19" t="s">
        <v>263</v>
      </c>
      <c r="C253" s="19" t="s">
        <v>128</v>
      </c>
      <c r="D253" s="22">
        <f t="shared" si="14"/>
        <v>2943554.54</v>
      </c>
      <c r="E253" s="22">
        <f t="shared" si="14"/>
        <v>2943554.54</v>
      </c>
    </row>
    <row r="254" spans="1:8" s="1" customFormat="1" ht="26.25" x14ac:dyDescent="0.25">
      <c r="A254" s="42" t="s">
        <v>75</v>
      </c>
      <c r="B254" s="19" t="s">
        <v>263</v>
      </c>
      <c r="C254" s="19" t="s">
        <v>252</v>
      </c>
      <c r="D254" s="22">
        <v>2943554.54</v>
      </c>
      <c r="E254" s="22">
        <v>2943554.54</v>
      </c>
    </row>
    <row r="255" spans="1:8" s="3" customFormat="1" ht="39" x14ac:dyDescent="0.25">
      <c r="A255" s="41" t="s">
        <v>39</v>
      </c>
      <c r="B255" s="17" t="s">
        <v>174</v>
      </c>
      <c r="C255" s="17" t="s">
        <v>127</v>
      </c>
      <c r="D255" s="18">
        <f t="shared" ref="D255:E259" si="15">+D256</f>
        <v>292357.88</v>
      </c>
      <c r="E255" s="18">
        <f t="shared" si="15"/>
        <v>292357.88</v>
      </c>
      <c r="F255" s="51"/>
    </row>
    <row r="256" spans="1:8" s="1" customFormat="1" ht="39" x14ac:dyDescent="0.25">
      <c r="A256" s="42" t="s">
        <v>40</v>
      </c>
      <c r="B256" s="19" t="s">
        <v>175</v>
      </c>
      <c r="C256" s="19" t="s">
        <v>127</v>
      </c>
      <c r="D256" s="20">
        <f t="shared" si="15"/>
        <v>292357.88</v>
      </c>
      <c r="E256" s="20">
        <f t="shared" si="15"/>
        <v>292357.88</v>
      </c>
    </row>
    <row r="257" spans="1:8" s="1" customFormat="1" ht="26.25" x14ac:dyDescent="0.25">
      <c r="A257" s="42" t="s">
        <v>41</v>
      </c>
      <c r="B257" s="19" t="s">
        <v>176</v>
      </c>
      <c r="C257" s="19" t="s">
        <v>127</v>
      </c>
      <c r="D257" s="20">
        <f t="shared" si="15"/>
        <v>292357.88</v>
      </c>
      <c r="E257" s="20">
        <f t="shared" si="15"/>
        <v>292357.88</v>
      </c>
    </row>
    <row r="258" spans="1:8" s="1" customFormat="1" ht="26.25" x14ac:dyDescent="0.25">
      <c r="A258" s="42" t="s">
        <v>15</v>
      </c>
      <c r="B258" s="19" t="s">
        <v>176</v>
      </c>
      <c r="C258" s="19" t="s">
        <v>4</v>
      </c>
      <c r="D258" s="20">
        <f t="shared" si="15"/>
        <v>292357.88</v>
      </c>
      <c r="E258" s="20">
        <f t="shared" si="15"/>
        <v>292357.88</v>
      </c>
    </row>
    <row r="259" spans="1:8" s="1" customFormat="1" ht="26.25" x14ac:dyDescent="0.25">
      <c r="A259" s="42" t="s">
        <v>16</v>
      </c>
      <c r="B259" s="19" t="s">
        <v>176</v>
      </c>
      <c r="C259" s="19" t="s">
        <v>128</v>
      </c>
      <c r="D259" s="20">
        <f t="shared" si="15"/>
        <v>292357.88</v>
      </c>
      <c r="E259" s="20">
        <f t="shared" si="15"/>
        <v>292357.88</v>
      </c>
      <c r="H259" s="8"/>
    </row>
    <row r="260" spans="1:8" s="1" customFormat="1" x14ac:dyDescent="0.25">
      <c r="A260" s="42" t="s">
        <v>17</v>
      </c>
      <c r="B260" s="19" t="s">
        <v>176</v>
      </c>
      <c r="C260" s="19" t="s">
        <v>129</v>
      </c>
      <c r="D260" s="20">
        <v>292357.88</v>
      </c>
      <c r="E260" s="20">
        <v>292357.88</v>
      </c>
    </row>
    <row r="261" spans="1:8" s="3" customFormat="1" ht="39" x14ac:dyDescent="0.25">
      <c r="A261" s="41" t="s">
        <v>39</v>
      </c>
      <c r="B261" s="17" t="s">
        <v>174</v>
      </c>
      <c r="C261" s="17" t="s">
        <v>127</v>
      </c>
      <c r="D261" s="26">
        <f t="shared" ref="D261:E264" si="16">+D262</f>
        <v>1198027.1399999999</v>
      </c>
      <c r="E261" s="26">
        <f t="shared" si="16"/>
        <v>1198027.1399999999</v>
      </c>
    </row>
    <row r="262" spans="1:8" s="1" customFormat="1" ht="39" x14ac:dyDescent="0.25">
      <c r="A262" s="42" t="s">
        <v>40</v>
      </c>
      <c r="B262" s="19" t="s">
        <v>175</v>
      </c>
      <c r="C262" s="19" t="s">
        <v>127</v>
      </c>
      <c r="D262" s="28">
        <f t="shared" si="16"/>
        <v>1198027.1399999999</v>
      </c>
      <c r="E262" s="28">
        <f t="shared" si="16"/>
        <v>1198027.1399999999</v>
      </c>
    </row>
    <row r="263" spans="1:8" s="1" customFormat="1" ht="26.25" x14ac:dyDescent="0.25">
      <c r="A263" s="42" t="s">
        <v>41</v>
      </c>
      <c r="B263" s="19" t="s">
        <v>176</v>
      </c>
      <c r="C263" s="19" t="s">
        <v>127</v>
      </c>
      <c r="D263" s="28">
        <f t="shared" si="16"/>
        <v>1198027.1399999999</v>
      </c>
      <c r="E263" s="28">
        <f t="shared" si="16"/>
        <v>1198027.1399999999</v>
      </c>
    </row>
    <row r="264" spans="1:8" s="1" customFormat="1" ht="26.25" x14ac:dyDescent="0.25">
      <c r="A264" s="42" t="s">
        <v>15</v>
      </c>
      <c r="B264" s="19" t="s">
        <v>176</v>
      </c>
      <c r="C264" s="19" t="s">
        <v>4</v>
      </c>
      <c r="D264" s="28">
        <f t="shared" si="16"/>
        <v>1198027.1399999999</v>
      </c>
      <c r="E264" s="28">
        <f t="shared" si="16"/>
        <v>1198027.1399999999</v>
      </c>
    </row>
    <row r="265" spans="1:8" s="1" customFormat="1" ht="26.25" x14ac:dyDescent="0.25">
      <c r="A265" s="42" t="s">
        <v>16</v>
      </c>
      <c r="B265" s="19" t="s">
        <v>176</v>
      </c>
      <c r="C265" s="19" t="s">
        <v>128</v>
      </c>
      <c r="D265" s="28">
        <v>1198027.1399999999</v>
      </c>
      <c r="E265" s="28">
        <v>1198027.1399999999</v>
      </c>
    </row>
    <row r="266" spans="1:8" s="1" customFormat="1" x14ac:dyDescent="0.25">
      <c r="A266" s="42" t="s">
        <v>17</v>
      </c>
      <c r="B266" s="19" t="s">
        <v>176</v>
      </c>
      <c r="C266" s="19" t="s">
        <v>129</v>
      </c>
      <c r="D266" s="28">
        <v>1198027.1399999999</v>
      </c>
      <c r="E266" s="28">
        <v>1198027.1399999999</v>
      </c>
    </row>
    <row r="267" spans="1:8" s="3" customFormat="1" ht="39" x14ac:dyDescent="0.25">
      <c r="A267" s="41" t="s">
        <v>39</v>
      </c>
      <c r="B267" s="17" t="s">
        <v>174</v>
      </c>
      <c r="C267" s="17" t="s">
        <v>127</v>
      </c>
      <c r="D267" s="21">
        <f>+D268</f>
        <v>406300</v>
      </c>
      <c r="E267" s="21">
        <f t="shared" ref="D267:E269" si="17">+E268</f>
        <v>406300</v>
      </c>
    </row>
    <row r="268" spans="1:8" s="1" customFormat="1" ht="39" x14ac:dyDescent="0.25">
      <c r="A268" s="42" t="s">
        <v>40</v>
      </c>
      <c r="B268" s="19" t="s">
        <v>175</v>
      </c>
      <c r="C268" s="19" t="s">
        <v>127</v>
      </c>
      <c r="D268" s="22">
        <f>+D269</f>
        <v>406300</v>
      </c>
      <c r="E268" s="22">
        <f t="shared" si="17"/>
        <v>406300</v>
      </c>
    </row>
    <row r="269" spans="1:8" s="1" customFormat="1" ht="26.25" x14ac:dyDescent="0.25">
      <c r="A269" s="42" t="s">
        <v>58</v>
      </c>
      <c r="B269" s="19" t="s">
        <v>194</v>
      </c>
      <c r="C269" s="19" t="s">
        <v>127</v>
      </c>
      <c r="D269" s="22">
        <f t="shared" si="17"/>
        <v>406300</v>
      </c>
      <c r="E269" s="22">
        <f t="shared" si="17"/>
        <v>406300</v>
      </c>
    </row>
    <row r="270" spans="1:8" s="1" customFormat="1" ht="26.25" x14ac:dyDescent="0.25">
      <c r="A270" s="42" t="s">
        <v>15</v>
      </c>
      <c r="B270" s="19" t="s">
        <v>194</v>
      </c>
      <c r="C270" s="19" t="s">
        <v>4</v>
      </c>
      <c r="D270" s="22">
        <v>406300</v>
      </c>
      <c r="E270" s="22">
        <v>406300</v>
      </c>
    </row>
    <row r="271" spans="1:8" s="1" customFormat="1" ht="26.25" x14ac:dyDescent="0.25">
      <c r="A271" s="42" t="s">
        <v>16</v>
      </c>
      <c r="B271" s="19" t="s">
        <v>194</v>
      </c>
      <c r="C271" s="19" t="s">
        <v>128</v>
      </c>
      <c r="D271" s="22">
        <v>406300</v>
      </c>
      <c r="E271" s="22">
        <v>406300</v>
      </c>
    </row>
    <row r="272" spans="1:8" s="1" customFormat="1" x14ac:dyDescent="0.25">
      <c r="A272" s="42" t="s">
        <v>17</v>
      </c>
      <c r="B272" s="19" t="s">
        <v>194</v>
      </c>
      <c r="C272" s="19" t="s">
        <v>129</v>
      </c>
      <c r="D272" s="22">
        <v>406300</v>
      </c>
      <c r="E272" s="22">
        <v>406300</v>
      </c>
    </row>
    <row r="273" spans="1:5" s="3" customFormat="1" ht="39" x14ac:dyDescent="0.25">
      <c r="A273" s="41" t="s">
        <v>39</v>
      </c>
      <c r="B273" s="17" t="s">
        <v>174</v>
      </c>
      <c r="C273" s="17" t="s">
        <v>127</v>
      </c>
      <c r="D273" s="18">
        <f t="shared" ref="D273:E276" si="18">+D274</f>
        <v>507126.38</v>
      </c>
      <c r="E273" s="18">
        <f t="shared" si="18"/>
        <v>507126.38</v>
      </c>
    </row>
    <row r="274" spans="1:5" s="1" customFormat="1" ht="39" x14ac:dyDescent="0.25">
      <c r="A274" s="42" t="s">
        <v>40</v>
      </c>
      <c r="B274" s="19" t="s">
        <v>175</v>
      </c>
      <c r="C274" s="19" t="s">
        <v>127</v>
      </c>
      <c r="D274" s="20">
        <f t="shared" si="18"/>
        <v>507126.38</v>
      </c>
      <c r="E274" s="20">
        <f t="shared" si="18"/>
        <v>507126.38</v>
      </c>
    </row>
    <row r="275" spans="1:5" s="1" customFormat="1" ht="26.25" x14ac:dyDescent="0.25">
      <c r="A275" s="42" t="s">
        <v>41</v>
      </c>
      <c r="B275" s="19" t="s">
        <v>176</v>
      </c>
      <c r="C275" s="19" t="s">
        <v>127</v>
      </c>
      <c r="D275" s="20">
        <f t="shared" si="18"/>
        <v>507126.38</v>
      </c>
      <c r="E275" s="20">
        <f t="shared" si="18"/>
        <v>507126.38</v>
      </c>
    </row>
    <row r="276" spans="1:5" s="1" customFormat="1" ht="26.25" x14ac:dyDescent="0.25">
      <c r="A276" s="42" t="s">
        <v>15</v>
      </c>
      <c r="B276" s="19" t="s">
        <v>176</v>
      </c>
      <c r="C276" s="19" t="s">
        <v>4</v>
      </c>
      <c r="D276" s="20">
        <f t="shared" si="18"/>
        <v>507126.38</v>
      </c>
      <c r="E276" s="20">
        <f t="shared" si="18"/>
        <v>507126.38</v>
      </c>
    </row>
    <row r="277" spans="1:5" s="1" customFormat="1" ht="26.25" x14ac:dyDescent="0.25">
      <c r="A277" s="42" t="s">
        <v>16</v>
      </c>
      <c r="B277" s="19" t="s">
        <v>176</v>
      </c>
      <c r="C277" s="19" t="s">
        <v>128</v>
      </c>
      <c r="D277" s="20">
        <f>+D278+D279</f>
        <v>507126.38</v>
      </c>
      <c r="E277" s="20">
        <f>+E278+E279</f>
        <v>507126.38</v>
      </c>
    </row>
    <row r="278" spans="1:5" s="1" customFormat="1" ht="26.25" x14ac:dyDescent="0.25">
      <c r="A278" s="42" t="s">
        <v>123</v>
      </c>
      <c r="B278" s="19" t="s">
        <v>176</v>
      </c>
      <c r="C278" s="19" t="s">
        <v>129</v>
      </c>
      <c r="D278" s="20">
        <v>366535.43</v>
      </c>
      <c r="E278" s="20">
        <v>366535.43</v>
      </c>
    </row>
    <row r="279" spans="1:5" s="1" customFormat="1" x14ac:dyDescent="0.25">
      <c r="A279" s="42" t="s">
        <v>18</v>
      </c>
      <c r="B279" s="19" t="s">
        <v>176</v>
      </c>
      <c r="C279" s="19" t="s">
        <v>130</v>
      </c>
      <c r="D279" s="20">
        <v>140590.95000000001</v>
      </c>
      <c r="E279" s="20">
        <v>140590.95000000001</v>
      </c>
    </row>
    <row r="280" spans="1:5" s="3" customFormat="1" x14ac:dyDescent="0.25">
      <c r="A280" s="41" t="s">
        <v>87</v>
      </c>
      <c r="B280" s="17" t="s">
        <v>221</v>
      </c>
      <c r="C280" s="17" t="s">
        <v>127</v>
      </c>
      <c r="D280" s="18">
        <f>+D281</f>
        <v>283687.8</v>
      </c>
      <c r="E280" s="18">
        <f>+E281</f>
        <v>283687.8</v>
      </c>
    </row>
    <row r="281" spans="1:5" s="1" customFormat="1" ht="26.25" x14ac:dyDescent="0.25">
      <c r="A281" s="42" t="s">
        <v>88</v>
      </c>
      <c r="B281" s="19" t="s">
        <v>222</v>
      </c>
      <c r="C281" s="19" t="s">
        <v>127</v>
      </c>
      <c r="D281" s="20">
        <f>+D282</f>
        <v>283687.8</v>
      </c>
      <c r="E281" s="20">
        <f>+E282</f>
        <v>283687.8</v>
      </c>
    </row>
    <row r="282" spans="1:5" s="1" customFormat="1" x14ac:dyDescent="0.25">
      <c r="A282" s="42" t="s">
        <v>89</v>
      </c>
      <c r="B282" s="19" t="s">
        <v>223</v>
      </c>
      <c r="C282" s="19" t="s">
        <v>127</v>
      </c>
      <c r="D282" s="20">
        <f>+D283+D286</f>
        <v>283687.8</v>
      </c>
      <c r="E282" s="20">
        <f>+E283+E286</f>
        <v>283687.8</v>
      </c>
    </row>
    <row r="283" spans="1:5" s="1" customFormat="1" ht="26.25" x14ac:dyDescent="0.25">
      <c r="A283" s="42" t="s">
        <v>15</v>
      </c>
      <c r="B283" s="19" t="s">
        <v>223</v>
      </c>
      <c r="C283" s="19" t="s">
        <v>4</v>
      </c>
      <c r="D283" s="22">
        <f>+D284</f>
        <v>102427</v>
      </c>
      <c r="E283" s="22">
        <f>+E284</f>
        <v>102427</v>
      </c>
    </row>
    <row r="284" spans="1:5" s="1" customFormat="1" ht="26.25" x14ac:dyDescent="0.25">
      <c r="A284" s="42" t="s">
        <v>16</v>
      </c>
      <c r="B284" s="19" t="s">
        <v>223</v>
      </c>
      <c r="C284" s="19" t="s">
        <v>128</v>
      </c>
      <c r="D284" s="22">
        <f>+D285</f>
        <v>102427</v>
      </c>
      <c r="E284" s="22">
        <f>+E285</f>
        <v>102427</v>
      </c>
    </row>
    <row r="285" spans="1:5" s="1" customFormat="1" x14ac:dyDescent="0.25">
      <c r="A285" s="42" t="s">
        <v>17</v>
      </c>
      <c r="B285" s="19" t="s">
        <v>223</v>
      </c>
      <c r="C285" s="19" t="s">
        <v>129</v>
      </c>
      <c r="D285" s="22">
        <v>102427</v>
      </c>
      <c r="E285" s="22">
        <v>102427</v>
      </c>
    </row>
    <row r="286" spans="1:5" s="1" customFormat="1" x14ac:dyDescent="0.25">
      <c r="A286" s="42" t="s">
        <v>102</v>
      </c>
      <c r="B286" s="27" t="s">
        <v>223</v>
      </c>
      <c r="C286" s="27" t="s">
        <v>259</v>
      </c>
      <c r="D286" s="22">
        <v>181260.79999999999</v>
      </c>
      <c r="E286" s="22">
        <v>181260.79999999999</v>
      </c>
    </row>
    <row r="287" spans="1:5" s="1" customFormat="1" x14ac:dyDescent="0.25">
      <c r="A287" s="42" t="s">
        <v>103</v>
      </c>
      <c r="B287" s="27" t="s">
        <v>223</v>
      </c>
      <c r="C287" s="27" t="s">
        <v>260</v>
      </c>
      <c r="D287" s="22">
        <v>181260.79999999999</v>
      </c>
      <c r="E287" s="22">
        <v>181260.79999999999</v>
      </c>
    </row>
    <row r="288" spans="1:5" s="5" customFormat="1" ht="39" x14ac:dyDescent="0.25">
      <c r="A288" s="41" t="s">
        <v>250</v>
      </c>
      <c r="B288" s="32" t="s">
        <v>245</v>
      </c>
      <c r="C288" s="32" t="s">
        <v>127</v>
      </c>
      <c r="D288" s="18">
        <f>+D289</f>
        <v>5760975.5099999998</v>
      </c>
      <c r="E288" s="18">
        <f>+E289</f>
        <v>5760975.5099999998</v>
      </c>
    </row>
    <row r="289" spans="1:8" s="2" customFormat="1" x14ac:dyDescent="0.25">
      <c r="A289" s="42" t="s">
        <v>251</v>
      </c>
      <c r="B289" s="33" t="s">
        <v>245</v>
      </c>
      <c r="C289" s="33" t="s">
        <v>127</v>
      </c>
      <c r="D289" s="20">
        <f>+D290+D294</f>
        <v>5760975.5099999998</v>
      </c>
      <c r="E289" s="20">
        <f>+E290+E294</f>
        <v>5760975.5099999998</v>
      </c>
    </row>
    <row r="290" spans="1:8" s="1" customFormat="1" ht="26.25" x14ac:dyDescent="0.25">
      <c r="A290" s="42" t="s">
        <v>247</v>
      </c>
      <c r="B290" s="27" t="s">
        <v>246</v>
      </c>
      <c r="C290" s="27" t="s">
        <v>127</v>
      </c>
      <c r="D290" s="22">
        <f t="shared" ref="D290:E292" si="19">+D291</f>
        <v>4460975.51</v>
      </c>
      <c r="E290" s="22">
        <f t="shared" si="19"/>
        <v>4460975.51</v>
      </c>
    </row>
    <row r="291" spans="1:8" s="1" customFormat="1" ht="26.25" x14ac:dyDescent="0.25">
      <c r="A291" s="42" t="s">
        <v>15</v>
      </c>
      <c r="B291" s="27" t="s">
        <v>246</v>
      </c>
      <c r="C291" s="27" t="s">
        <v>4</v>
      </c>
      <c r="D291" s="22">
        <f t="shared" si="19"/>
        <v>4460975.51</v>
      </c>
      <c r="E291" s="22">
        <f t="shared" si="19"/>
        <v>4460975.51</v>
      </c>
    </row>
    <row r="292" spans="1:8" s="1" customFormat="1" ht="26.25" x14ac:dyDescent="0.25">
      <c r="A292" s="42" t="s">
        <v>16</v>
      </c>
      <c r="B292" s="27" t="s">
        <v>246</v>
      </c>
      <c r="C292" s="27" t="s">
        <v>128</v>
      </c>
      <c r="D292" s="22">
        <f t="shared" si="19"/>
        <v>4460975.51</v>
      </c>
      <c r="E292" s="22">
        <f t="shared" si="19"/>
        <v>4460975.51</v>
      </c>
    </row>
    <row r="293" spans="1:8" s="1" customFormat="1" ht="26.25" x14ac:dyDescent="0.25">
      <c r="A293" s="42" t="s">
        <v>75</v>
      </c>
      <c r="B293" s="27" t="s">
        <v>246</v>
      </c>
      <c r="C293" s="27" t="s">
        <v>252</v>
      </c>
      <c r="D293" s="22">
        <v>4460975.51</v>
      </c>
      <c r="E293" s="22">
        <v>4460975.51</v>
      </c>
    </row>
    <row r="294" spans="1:8" s="1" customFormat="1" ht="39" x14ac:dyDescent="0.25">
      <c r="A294" s="42" t="s">
        <v>253</v>
      </c>
      <c r="B294" s="27" t="s">
        <v>254</v>
      </c>
      <c r="C294" s="27" t="s">
        <v>127</v>
      </c>
      <c r="D294" s="22">
        <v>1300000</v>
      </c>
      <c r="E294" s="22">
        <v>1300000</v>
      </c>
    </row>
    <row r="295" spans="1:8" s="1" customFormat="1" ht="26.25" x14ac:dyDescent="0.25">
      <c r="A295" s="42" t="s">
        <v>15</v>
      </c>
      <c r="B295" s="27" t="s">
        <v>254</v>
      </c>
      <c r="C295" s="27" t="s">
        <v>4</v>
      </c>
      <c r="D295" s="22">
        <v>1300000</v>
      </c>
      <c r="E295" s="22">
        <v>1300000</v>
      </c>
    </row>
    <row r="296" spans="1:8" s="1" customFormat="1" ht="26.25" x14ac:dyDescent="0.25">
      <c r="A296" s="42" t="s">
        <v>16</v>
      </c>
      <c r="B296" s="27" t="s">
        <v>254</v>
      </c>
      <c r="C296" s="27" t="s">
        <v>128</v>
      </c>
      <c r="D296" s="22">
        <v>1300000</v>
      </c>
      <c r="E296" s="22">
        <v>1300000</v>
      </c>
    </row>
    <row r="297" spans="1:8" s="1" customFormat="1" ht="26.25" x14ac:dyDescent="0.25">
      <c r="A297" s="42" t="s">
        <v>75</v>
      </c>
      <c r="B297" s="27" t="s">
        <v>254</v>
      </c>
      <c r="C297" s="27" t="s">
        <v>252</v>
      </c>
      <c r="D297" s="22">
        <v>1300000</v>
      </c>
      <c r="E297" s="22">
        <v>1300000</v>
      </c>
    </row>
    <row r="298" spans="1:8" s="3" customFormat="1" ht="39" x14ac:dyDescent="0.25">
      <c r="A298" s="41" t="s">
        <v>10</v>
      </c>
      <c r="B298" s="17" t="s">
        <v>157</v>
      </c>
      <c r="C298" s="17" t="s">
        <v>127</v>
      </c>
      <c r="D298" s="21">
        <f>+D299</f>
        <v>13509800.060000001</v>
      </c>
      <c r="E298" s="21">
        <f>+E299</f>
        <v>13087234.16</v>
      </c>
    </row>
    <row r="299" spans="1:8" s="1" customFormat="1" ht="26.25" x14ac:dyDescent="0.25">
      <c r="A299" s="42" t="s">
        <v>11</v>
      </c>
      <c r="B299" s="19" t="s">
        <v>158</v>
      </c>
      <c r="C299" s="19" t="s">
        <v>127</v>
      </c>
      <c r="D299" s="22">
        <f>+D300+D313</f>
        <v>13509800.060000001</v>
      </c>
      <c r="E299" s="22">
        <f>+E300+E313</f>
        <v>13087234.16</v>
      </c>
    </row>
    <row r="300" spans="1:8" s="1" customFormat="1" x14ac:dyDescent="0.25">
      <c r="A300" s="42" t="s">
        <v>12</v>
      </c>
      <c r="B300" s="19" t="s">
        <v>159</v>
      </c>
      <c r="C300" s="19" t="s">
        <v>127</v>
      </c>
      <c r="D300" s="22">
        <f>+D301+D305+D309</f>
        <v>13093710.140000001</v>
      </c>
      <c r="E300" s="22">
        <f>+E301+E305+E309</f>
        <v>12684144.24</v>
      </c>
      <c r="H300" s="6"/>
    </row>
    <row r="301" spans="1:8" s="1" customFormat="1" ht="51.75" x14ac:dyDescent="0.25">
      <c r="A301" s="42" t="s">
        <v>7</v>
      </c>
      <c r="B301" s="19" t="s">
        <v>159</v>
      </c>
      <c r="C301" s="19" t="s">
        <v>132</v>
      </c>
      <c r="D301" s="22">
        <f>+D302</f>
        <v>9923146.4399999995</v>
      </c>
      <c r="E301" s="22">
        <f>+E302</f>
        <v>9923146.4399999995</v>
      </c>
    </row>
    <row r="302" spans="1:8" s="1" customFormat="1" ht="26.25" x14ac:dyDescent="0.25">
      <c r="A302" s="42" t="s">
        <v>8</v>
      </c>
      <c r="B302" s="19" t="s">
        <v>159</v>
      </c>
      <c r="C302" s="19" t="s">
        <v>133</v>
      </c>
      <c r="D302" s="22">
        <f>+D303+D304</f>
        <v>9923146.4399999995</v>
      </c>
      <c r="E302" s="22">
        <f>+E303+E304</f>
        <v>9923146.4399999995</v>
      </c>
    </row>
    <row r="303" spans="1:8" s="1" customFormat="1" x14ac:dyDescent="0.25">
      <c r="A303" s="42" t="s">
        <v>13</v>
      </c>
      <c r="B303" s="19" t="s">
        <v>159</v>
      </c>
      <c r="C303" s="19" t="s">
        <v>135</v>
      </c>
      <c r="D303" s="20">
        <v>7610369.0099999998</v>
      </c>
      <c r="E303" s="20">
        <v>7610369.0099999998</v>
      </c>
    </row>
    <row r="304" spans="1:8" s="1" customFormat="1" ht="39" x14ac:dyDescent="0.25">
      <c r="A304" s="42" t="s">
        <v>14</v>
      </c>
      <c r="B304" s="19" t="s">
        <v>159</v>
      </c>
      <c r="C304" s="19" t="s">
        <v>136</v>
      </c>
      <c r="D304" s="22">
        <v>2312777.4300000002</v>
      </c>
      <c r="E304" s="22">
        <v>2312777.4300000002</v>
      </c>
    </row>
    <row r="305" spans="1:5" s="1" customFormat="1" ht="26.25" x14ac:dyDescent="0.25">
      <c r="A305" s="42" t="s">
        <v>15</v>
      </c>
      <c r="B305" s="19" t="s">
        <v>159</v>
      </c>
      <c r="C305" s="19" t="s">
        <v>4</v>
      </c>
      <c r="D305" s="22">
        <f>+D306</f>
        <v>3004582.2199999997</v>
      </c>
      <c r="E305" s="22">
        <f>+E306</f>
        <v>2595016.3199999998</v>
      </c>
    </row>
    <row r="306" spans="1:5" s="1" customFormat="1" ht="26.25" x14ac:dyDescent="0.25">
      <c r="A306" s="42" t="s">
        <v>16</v>
      </c>
      <c r="B306" s="19" t="s">
        <v>159</v>
      </c>
      <c r="C306" s="19" t="s">
        <v>128</v>
      </c>
      <c r="D306" s="22">
        <f>+D307+D308</f>
        <v>3004582.2199999997</v>
      </c>
      <c r="E306" s="22">
        <f>+E307+E308</f>
        <v>2595016.3199999998</v>
      </c>
    </row>
    <row r="307" spans="1:5" s="1" customFormat="1" x14ac:dyDescent="0.25">
      <c r="A307" s="42" t="s">
        <v>17</v>
      </c>
      <c r="B307" s="19" t="s">
        <v>159</v>
      </c>
      <c r="C307" s="19" t="s">
        <v>129</v>
      </c>
      <c r="D307" s="22">
        <v>1905390.04</v>
      </c>
      <c r="E307" s="22">
        <v>1618214.14</v>
      </c>
    </row>
    <row r="308" spans="1:5" s="1" customFormat="1" x14ac:dyDescent="0.25">
      <c r="A308" s="42" t="s">
        <v>18</v>
      </c>
      <c r="B308" s="19" t="s">
        <v>159</v>
      </c>
      <c r="C308" s="19" t="s">
        <v>130</v>
      </c>
      <c r="D308" s="22">
        <v>1099192.18</v>
      </c>
      <c r="E308" s="22">
        <v>976802.18</v>
      </c>
    </row>
    <row r="309" spans="1:5" s="1" customFormat="1" x14ac:dyDescent="0.25">
      <c r="A309" s="42" t="s">
        <v>116</v>
      </c>
      <c r="B309" s="19" t="s">
        <v>159</v>
      </c>
      <c r="C309" s="19" t="s">
        <v>140</v>
      </c>
      <c r="D309" s="22">
        <v>165981.48000000001</v>
      </c>
      <c r="E309" s="22">
        <v>165981.48000000001</v>
      </c>
    </row>
    <row r="310" spans="1:5" s="1" customFormat="1" ht="26.25" x14ac:dyDescent="0.25">
      <c r="A310" s="42" t="s">
        <v>117</v>
      </c>
      <c r="B310" s="19" t="s">
        <v>159</v>
      </c>
      <c r="C310" s="19" t="s">
        <v>153</v>
      </c>
      <c r="D310" s="22">
        <v>165981.48000000001</v>
      </c>
      <c r="E310" s="22">
        <v>165981.48000000001</v>
      </c>
    </row>
    <row r="311" spans="1:5" s="1" customFormat="1" ht="26.25" x14ac:dyDescent="0.25">
      <c r="A311" s="42" t="s">
        <v>118</v>
      </c>
      <c r="B311" s="19" t="s">
        <v>159</v>
      </c>
      <c r="C311" s="19" t="s">
        <v>154</v>
      </c>
      <c r="D311" s="22">
        <v>165981.48000000001</v>
      </c>
      <c r="E311" s="22">
        <v>165981.48000000001</v>
      </c>
    </row>
    <row r="312" spans="1:5" s="3" customFormat="1" ht="39" x14ac:dyDescent="0.25">
      <c r="A312" s="41" t="s">
        <v>10</v>
      </c>
      <c r="B312" s="17" t="s">
        <v>157</v>
      </c>
      <c r="C312" s="17" t="s">
        <v>127</v>
      </c>
      <c r="D312" s="28">
        <f>+D313</f>
        <v>416089.92</v>
      </c>
      <c r="E312" s="28">
        <f>+E313</f>
        <v>403089.91999999998</v>
      </c>
    </row>
    <row r="313" spans="1:5" s="1" customFormat="1" ht="26.25" x14ac:dyDescent="0.25">
      <c r="A313" s="42" t="s">
        <v>11</v>
      </c>
      <c r="B313" s="19" t="s">
        <v>158</v>
      </c>
      <c r="C313" s="19" t="s">
        <v>127</v>
      </c>
      <c r="D313" s="22">
        <f>+D314</f>
        <v>416089.92</v>
      </c>
      <c r="E313" s="22">
        <f>+E314</f>
        <v>403089.91999999998</v>
      </c>
    </row>
    <row r="314" spans="1:5" s="1" customFormat="1" x14ac:dyDescent="0.25">
      <c r="A314" s="42" t="s">
        <v>42</v>
      </c>
      <c r="B314" s="19" t="s">
        <v>177</v>
      </c>
      <c r="C314" s="19" t="s">
        <v>127</v>
      </c>
      <c r="D314" s="22">
        <f>+D315+D318</f>
        <v>416089.92</v>
      </c>
      <c r="E314" s="22">
        <f>+E315+E318</f>
        <v>403089.91999999998</v>
      </c>
    </row>
    <row r="315" spans="1:5" s="1" customFormat="1" ht="26.25" x14ac:dyDescent="0.25">
      <c r="A315" s="42" t="s">
        <v>15</v>
      </c>
      <c r="B315" s="19" t="s">
        <v>177</v>
      </c>
      <c r="C315" s="19" t="s">
        <v>4</v>
      </c>
      <c r="D315" s="22">
        <f>+D316</f>
        <v>201662.99</v>
      </c>
      <c r="E315" s="22">
        <f>+E316</f>
        <v>188662.99</v>
      </c>
    </row>
    <row r="316" spans="1:5" s="1" customFormat="1" ht="26.25" x14ac:dyDescent="0.25">
      <c r="A316" s="42" t="s">
        <v>16</v>
      </c>
      <c r="B316" s="19" t="s">
        <v>177</v>
      </c>
      <c r="C316" s="19" t="s">
        <v>128</v>
      </c>
      <c r="D316" s="22">
        <v>201662.99</v>
      </c>
      <c r="E316" s="22">
        <f>+E317</f>
        <v>188662.99</v>
      </c>
    </row>
    <row r="317" spans="1:5" s="1" customFormat="1" x14ac:dyDescent="0.25">
      <c r="A317" s="42" t="s">
        <v>17</v>
      </c>
      <c r="B317" s="19" t="s">
        <v>177</v>
      </c>
      <c r="C317" s="19" t="s">
        <v>129</v>
      </c>
      <c r="D317" s="22">
        <v>201662.99</v>
      </c>
      <c r="E317" s="22">
        <v>188662.99</v>
      </c>
    </row>
    <row r="318" spans="1:5" s="1" customFormat="1" x14ac:dyDescent="0.25">
      <c r="A318" s="42" t="s">
        <v>119</v>
      </c>
      <c r="B318" s="19" t="s">
        <v>177</v>
      </c>
      <c r="C318" s="19" t="s">
        <v>146</v>
      </c>
      <c r="D318" s="22">
        <f>+D319+D321</f>
        <v>214426.93</v>
      </c>
      <c r="E318" s="22">
        <f>+E319+E321</f>
        <v>214426.93</v>
      </c>
    </row>
    <row r="319" spans="1:5" s="1" customFormat="1" x14ac:dyDescent="0.25">
      <c r="A319" s="42" t="s">
        <v>268</v>
      </c>
      <c r="B319" s="19" t="s">
        <v>177</v>
      </c>
      <c r="C319" s="19" t="s">
        <v>270</v>
      </c>
      <c r="D319" s="22">
        <v>21343</v>
      </c>
      <c r="E319" s="22">
        <v>21343</v>
      </c>
    </row>
    <row r="320" spans="1:5" s="1" customFormat="1" ht="26.25" x14ac:dyDescent="0.25">
      <c r="A320" s="42" t="s">
        <v>269</v>
      </c>
      <c r="B320" s="19" t="s">
        <v>177</v>
      </c>
      <c r="C320" s="19" t="s">
        <v>271</v>
      </c>
      <c r="D320" s="22">
        <v>21343</v>
      </c>
      <c r="E320" s="22">
        <v>21343</v>
      </c>
    </row>
    <row r="321" spans="1:8" s="1" customFormat="1" x14ac:dyDescent="0.25">
      <c r="A321" s="42" t="s">
        <v>120</v>
      </c>
      <c r="B321" s="19" t="s">
        <v>177</v>
      </c>
      <c r="C321" s="19" t="s">
        <v>150</v>
      </c>
      <c r="D321" s="22">
        <f>+D322+D323</f>
        <v>193083.93</v>
      </c>
      <c r="E321" s="22">
        <f>+E322+E323</f>
        <v>193083.93</v>
      </c>
    </row>
    <row r="322" spans="1:8" s="1" customFormat="1" x14ac:dyDescent="0.25">
      <c r="A322" s="42" t="s">
        <v>121</v>
      </c>
      <c r="B322" s="19" t="s">
        <v>177</v>
      </c>
      <c r="C322" s="19" t="s">
        <v>151</v>
      </c>
      <c r="D322" s="20">
        <v>0</v>
      </c>
      <c r="E322" s="20">
        <v>0</v>
      </c>
    </row>
    <row r="323" spans="1:8" s="1" customFormat="1" x14ac:dyDescent="0.25">
      <c r="A323" s="42" t="s">
        <v>122</v>
      </c>
      <c r="B323" s="19" t="s">
        <v>177</v>
      </c>
      <c r="C323" s="19" t="s">
        <v>152</v>
      </c>
      <c r="D323" s="22">
        <v>193083.93</v>
      </c>
      <c r="E323" s="22">
        <v>193083.93</v>
      </c>
    </row>
    <row r="324" spans="1:8" s="8" customFormat="1" x14ac:dyDescent="0.25">
      <c r="A324" s="48" t="s">
        <v>265</v>
      </c>
      <c r="B324" s="47"/>
      <c r="C324" s="47"/>
      <c r="D324" s="20">
        <f>D325+D331+D336+D343</f>
        <v>4500847.7</v>
      </c>
      <c r="E324" s="20">
        <f>+E325+E331+E343+E336</f>
        <v>4202812.92</v>
      </c>
      <c r="H324" s="9"/>
    </row>
    <row r="325" spans="1:8" s="1" customFormat="1" x14ac:dyDescent="0.25">
      <c r="A325" s="41" t="s">
        <v>19</v>
      </c>
      <c r="B325" s="17" t="s">
        <v>160</v>
      </c>
      <c r="C325" s="17" t="s">
        <v>127</v>
      </c>
      <c r="D325" s="18">
        <f t="shared" ref="D325:E327" si="20">+D326</f>
        <v>870131.70000000007</v>
      </c>
      <c r="E325" s="18">
        <f t="shared" si="20"/>
        <v>870131.70000000007</v>
      </c>
    </row>
    <row r="326" spans="1:8" s="1" customFormat="1" ht="26.25" x14ac:dyDescent="0.25">
      <c r="A326" s="42" t="s">
        <v>20</v>
      </c>
      <c r="B326" s="19" t="s">
        <v>161</v>
      </c>
      <c r="C326" s="19" t="s">
        <v>127</v>
      </c>
      <c r="D326" s="20">
        <f t="shared" si="20"/>
        <v>870131.70000000007</v>
      </c>
      <c r="E326" s="20">
        <f t="shared" si="20"/>
        <v>870131.70000000007</v>
      </c>
    </row>
    <row r="327" spans="1:8" s="1" customFormat="1" ht="51.75" x14ac:dyDescent="0.25">
      <c r="A327" s="42" t="s">
        <v>7</v>
      </c>
      <c r="B327" s="19" t="s">
        <v>161</v>
      </c>
      <c r="C327" s="19" t="s">
        <v>132</v>
      </c>
      <c r="D327" s="20">
        <f t="shared" si="20"/>
        <v>870131.70000000007</v>
      </c>
      <c r="E327" s="20">
        <f t="shared" si="20"/>
        <v>870131.70000000007</v>
      </c>
    </row>
    <row r="328" spans="1:8" s="1" customFormat="1" ht="26.25" x14ac:dyDescent="0.25">
      <c r="A328" s="42" t="s">
        <v>8</v>
      </c>
      <c r="B328" s="19" t="s">
        <v>161</v>
      </c>
      <c r="C328" s="19" t="s">
        <v>133</v>
      </c>
      <c r="D328" s="20">
        <f>+D329+D330</f>
        <v>870131.70000000007</v>
      </c>
      <c r="E328" s="20">
        <f>+E329+E330</f>
        <v>870131.70000000007</v>
      </c>
    </row>
    <row r="329" spans="1:8" s="1" customFormat="1" x14ac:dyDescent="0.25">
      <c r="A329" s="42" t="s">
        <v>13</v>
      </c>
      <c r="B329" s="19" t="s">
        <v>161</v>
      </c>
      <c r="C329" s="19" t="s">
        <v>135</v>
      </c>
      <c r="D329" s="20">
        <v>668303.92000000004</v>
      </c>
      <c r="E329" s="20">
        <v>668303.92000000004</v>
      </c>
    </row>
    <row r="330" spans="1:8" s="1" customFormat="1" ht="39" x14ac:dyDescent="0.25">
      <c r="A330" s="42" t="s">
        <v>14</v>
      </c>
      <c r="B330" s="19" t="s">
        <v>161</v>
      </c>
      <c r="C330" s="19" t="s">
        <v>136</v>
      </c>
      <c r="D330" s="20">
        <v>201827.78</v>
      </c>
      <c r="E330" s="20">
        <v>201827.78</v>
      </c>
    </row>
    <row r="331" spans="1:8" s="1" customFormat="1" ht="39" x14ac:dyDescent="0.25">
      <c r="A331" s="41" t="s">
        <v>5</v>
      </c>
      <c r="B331" s="17" t="s">
        <v>155</v>
      </c>
      <c r="C331" s="17" t="s">
        <v>127</v>
      </c>
      <c r="D331" s="18">
        <v>1930992</v>
      </c>
      <c r="E331" s="18">
        <v>1930992</v>
      </c>
    </row>
    <row r="332" spans="1:8" s="1" customFormat="1" ht="26.25" x14ac:dyDescent="0.25">
      <c r="A332" s="42" t="s">
        <v>6</v>
      </c>
      <c r="B332" s="19" t="s">
        <v>156</v>
      </c>
      <c r="C332" s="19" t="s">
        <v>127</v>
      </c>
      <c r="D332" s="20">
        <v>1930992</v>
      </c>
      <c r="E332" s="20">
        <v>1930992</v>
      </c>
    </row>
    <row r="333" spans="1:8" s="1" customFormat="1" ht="51.75" x14ac:dyDescent="0.25">
      <c r="A333" s="42" t="s">
        <v>7</v>
      </c>
      <c r="B333" s="19" t="s">
        <v>156</v>
      </c>
      <c r="C333" s="19" t="s">
        <v>132</v>
      </c>
      <c r="D333" s="20">
        <v>1930992</v>
      </c>
      <c r="E333" s="20">
        <v>1930992</v>
      </c>
    </row>
    <row r="334" spans="1:8" s="1" customFormat="1" ht="26.25" x14ac:dyDescent="0.25">
      <c r="A334" s="42" t="s">
        <v>8</v>
      </c>
      <c r="B334" s="19" t="s">
        <v>156</v>
      </c>
      <c r="C334" s="19" t="s">
        <v>133</v>
      </c>
      <c r="D334" s="20">
        <v>1930992</v>
      </c>
      <c r="E334" s="20">
        <v>1930992</v>
      </c>
    </row>
    <row r="335" spans="1:8" s="1" customFormat="1" ht="26.25" x14ac:dyDescent="0.25">
      <c r="A335" s="42" t="s">
        <v>9</v>
      </c>
      <c r="B335" s="19" t="s">
        <v>156</v>
      </c>
      <c r="C335" s="19" t="s">
        <v>134</v>
      </c>
      <c r="D335" s="20">
        <v>1930992</v>
      </c>
      <c r="E335" s="20">
        <v>1930992</v>
      </c>
    </row>
    <row r="336" spans="1:8" s="1" customFormat="1" ht="26.25" x14ac:dyDescent="0.25">
      <c r="A336" s="41" t="s">
        <v>43</v>
      </c>
      <c r="B336" s="17" t="s">
        <v>178</v>
      </c>
      <c r="C336" s="17" t="s">
        <v>127</v>
      </c>
      <c r="D336" s="18">
        <f t="shared" ref="D336:E339" si="21">+D337</f>
        <v>796824</v>
      </c>
      <c r="E336" s="18">
        <f t="shared" si="21"/>
        <v>796824</v>
      </c>
    </row>
    <row r="337" spans="1:5" s="1" customFormat="1" x14ac:dyDescent="0.25">
      <c r="A337" s="42" t="s">
        <v>44</v>
      </c>
      <c r="B337" s="19" t="s">
        <v>179</v>
      </c>
      <c r="C337" s="19" t="s">
        <v>127</v>
      </c>
      <c r="D337" s="20">
        <f t="shared" si="21"/>
        <v>796824</v>
      </c>
      <c r="E337" s="20">
        <f t="shared" si="21"/>
        <v>796824</v>
      </c>
    </row>
    <row r="338" spans="1:5" s="1" customFormat="1" ht="26.25" x14ac:dyDescent="0.25">
      <c r="A338" s="42" t="s">
        <v>45</v>
      </c>
      <c r="B338" s="19" t="s">
        <v>180</v>
      </c>
      <c r="C338" s="19" t="s">
        <v>127</v>
      </c>
      <c r="D338" s="20">
        <f t="shared" si="21"/>
        <v>796824</v>
      </c>
      <c r="E338" s="20">
        <f t="shared" si="21"/>
        <v>796824</v>
      </c>
    </row>
    <row r="339" spans="1:5" s="1" customFormat="1" ht="51.75" x14ac:dyDescent="0.25">
      <c r="A339" s="42" t="s">
        <v>7</v>
      </c>
      <c r="B339" s="19" t="s">
        <v>180</v>
      </c>
      <c r="C339" s="19" t="s">
        <v>132</v>
      </c>
      <c r="D339" s="20">
        <f t="shared" si="21"/>
        <v>796824</v>
      </c>
      <c r="E339" s="20">
        <f t="shared" si="21"/>
        <v>796824</v>
      </c>
    </row>
    <row r="340" spans="1:5" s="1" customFormat="1" ht="26.25" x14ac:dyDescent="0.25">
      <c r="A340" s="42" t="s">
        <v>8</v>
      </c>
      <c r="B340" s="19" t="s">
        <v>180</v>
      </c>
      <c r="C340" s="19" t="s">
        <v>133</v>
      </c>
      <c r="D340" s="20">
        <f>+D341+D342</f>
        <v>796824</v>
      </c>
      <c r="E340" s="20">
        <f>+E341+E342</f>
        <v>796824</v>
      </c>
    </row>
    <row r="341" spans="1:5" s="1" customFormat="1" x14ac:dyDescent="0.25">
      <c r="A341" s="42" t="s">
        <v>13</v>
      </c>
      <c r="B341" s="19" t="s">
        <v>180</v>
      </c>
      <c r="C341" s="19" t="s">
        <v>135</v>
      </c>
      <c r="D341" s="20">
        <v>612000</v>
      </c>
      <c r="E341" s="20">
        <v>612000</v>
      </c>
    </row>
    <row r="342" spans="1:5" s="1" customFormat="1" ht="39" x14ac:dyDescent="0.25">
      <c r="A342" s="42" t="s">
        <v>14</v>
      </c>
      <c r="B342" s="19" t="s">
        <v>180</v>
      </c>
      <c r="C342" s="19" t="s">
        <v>136</v>
      </c>
      <c r="D342" s="20">
        <v>184824</v>
      </c>
      <c r="E342" s="20">
        <v>184824</v>
      </c>
    </row>
    <row r="343" spans="1:5" s="1" customFormat="1" ht="26.25" x14ac:dyDescent="0.25">
      <c r="A343" s="41" t="s">
        <v>43</v>
      </c>
      <c r="B343" s="17" t="s">
        <v>178</v>
      </c>
      <c r="C343" s="17" t="s">
        <v>127</v>
      </c>
      <c r="D343" s="18">
        <f>+D344</f>
        <v>902900</v>
      </c>
      <c r="E343" s="18">
        <f>+E344</f>
        <v>604865.22</v>
      </c>
    </row>
    <row r="344" spans="1:5" s="1" customFormat="1" x14ac:dyDescent="0.25">
      <c r="A344" s="42" t="s">
        <v>44</v>
      </c>
      <c r="B344" s="19" t="s">
        <v>179</v>
      </c>
      <c r="C344" s="19" t="s">
        <v>127</v>
      </c>
      <c r="D344" s="20">
        <f>+D345</f>
        <v>902900</v>
      </c>
      <c r="E344" s="20">
        <f>+E345</f>
        <v>604865.22</v>
      </c>
    </row>
    <row r="345" spans="1:5" s="1" customFormat="1" ht="26.25" x14ac:dyDescent="0.25">
      <c r="A345" s="42" t="s">
        <v>46</v>
      </c>
      <c r="B345" s="19" t="s">
        <v>181</v>
      </c>
      <c r="C345" s="19" t="s">
        <v>127</v>
      </c>
      <c r="D345" s="20">
        <f>+D346+D350</f>
        <v>902900</v>
      </c>
      <c r="E345" s="20">
        <f>+E346+E350</f>
        <v>604865.22</v>
      </c>
    </row>
    <row r="346" spans="1:5" s="1" customFormat="1" ht="51.75" x14ac:dyDescent="0.25">
      <c r="A346" s="42" t="s">
        <v>7</v>
      </c>
      <c r="B346" s="19" t="s">
        <v>181</v>
      </c>
      <c r="C346" s="19" t="s">
        <v>132</v>
      </c>
      <c r="D346" s="20">
        <f>+D347</f>
        <v>574740.86</v>
      </c>
      <c r="E346" s="20">
        <f>+E347</f>
        <v>564884.91</v>
      </c>
    </row>
    <row r="347" spans="1:5" s="1" customFormat="1" ht="26.25" x14ac:dyDescent="0.25">
      <c r="A347" s="42" t="s">
        <v>8</v>
      </c>
      <c r="B347" s="19" t="s">
        <v>181</v>
      </c>
      <c r="C347" s="19" t="s">
        <v>133</v>
      </c>
      <c r="D347" s="20">
        <f>+D348+D349</f>
        <v>574740.86</v>
      </c>
      <c r="E347" s="20">
        <f>+E348+E349</f>
        <v>564884.91</v>
      </c>
    </row>
    <row r="348" spans="1:5" s="1" customFormat="1" x14ac:dyDescent="0.25">
      <c r="A348" s="42" t="s">
        <v>13</v>
      </c>
      <c r="B348" s="19" t="s">
        <v>181</v>
      </c>
      <c r="C348" s="19" t="s">
        <v>135</v>
      </c>
      <c r="D348" s="20">
        <v>442022.59</v>
      </c>
      <c r="E348" s="20">
        <v>439233.57</v>
      </c>
    </row>
    <row r="349" spans="1:5" s="1" customFormat="1" ht="39" x14ac:dyDescent="0.25">
      <c r="A349" s="42" t="s">
        <v>14</v>
      </c>
      <c r="B349" s="19" t="s">
        <v>181</v>
      </c>
      <c r="C349" s="19" t="s">
        <v>136</v>
      </c>
      <c r="D349" s="20">
        <v>132718.26999999999</v>
      </c>
      <c r="E349" s="20">
        <v>125651.34</v>
      </c>
    </row>
    <row r="350" spans="1:5" s="1" customFormat="1" ht="26.25" x14ac:dyDescent="0.25">
      <c r="A350" s="42" t="s">
        <v>15</v>
      </c>
      <c r="B350" s="19" t="s">
        <v>181</v>
      </c>
      <c r="C350" s="19" t="s">
        <v>4</v>
      </c>
      <c r="D350" s="20">
        <f>+D351</f>
        <v>328159.14</v>
      </c>
      <c r="E350" s="20">
        <f>+E351</f>
        <v>39980.31</v>
      </c>
    </row>
    <row r="351" spans="1:5" s="1" customFormat="1" ht="26.25" x14ac:dyDescent="0.25">
      <c r="A351" s="42" t="s">
        <v>16</v>
      </c>
      <c r="B351" s="19" t="s">
        <v>181</v>
      </c>
      <c r="C351" s="19" t="s">
        <v>128</v>
      </c>
      <c r="D351" s="20">
        <f>+D352+D353</f>
        <v>328159.14</v>
      </c>
      <c r="E351" s="20">
        <f>+E352+E353</f>
        <v>39980.31</v>
      </c>
    </row>
    <row r="352" spans="1:5" s="1" customFormat="1" ht="26.25" x14ac:dyDescent="0.25">
      <c r="A352" s="42" t="s">
        <v>47</v>
      </c>
      <c r="B352" s="19" t="s">
        <v>181</v>
      </c>
      <c r="C352" s="19" t="s">
        <v>131</v>
      </c>
      <c r="D352" s="20">
        <v>91220.21</v>
      </c>
      <c r="E352" s="20">
        <v>3395.31</v>
      </c>
    </row>
    <row r="353" spans="1:5" s="1" customFormat="1" ht="16.5" thickBot="1" x14ac:dyDescent="0.3">
      <c r="A353" s="45" t="s">
        <v>17</v>
      </c>
      <c r="B353" s="34" t="s">
        <v>181</v>
      </c>
      <c r="C353" s="34" t="s">
        <v>129</v>
      </c>
      <c r="D353" s="35">
        <v>236938.93</v>
      </c>
      <c r="E353" s="35">
        <v>36585</v>
      </c>
    </row>
  </sheetData>
  <mergeCells count="9">
    <mergeCell ref="E4:E6"/>
    <mergeCell ref="E9:E10"/>
    <mergeCell ref="D9:D10"/>
    <mergeCell ref="B1:D1"/>
    <mergeCell ref="A2:D2"/>
    <mergeCell ref="A4:A6"/>
    <mergeCell ref="B4:B6"/>
    <mergeCell ref="C4:C6"/>
    <mergeCell ref="D4:D6"/>
  </mergeCells>
  <pageMargins left="0.25" right="0.25" top="0.75" bottom="0.75" header="0.3" footer="0.3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66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25FA790-2C24-41BA-97F0-2850173A5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Пк</cp:lastModifiedBy>
  <cp:lastPrinted>2024-04-27T06:22:25Z</cp:lastPrinted>
  <dcterms:created xsi:type="dcterms:W3CDTF">2023-04-11T13:39:37Z</dcterms:created>
  <dcterms:modified xsi:type="dcterms:W3CDTF">2024-04-27T06:23:39Z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mo_37003_20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